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p17fsv01\業務サービス部\05_外注契約担当\調達案件（2024年度）\【2024-02-060】N_グループプライベートクラウド向けクラウドサービス（AWS）の提供及び設計・構築等の支援の委託　総合評価()　ク運開　渡辺尚さん\03 執行伺い\"/>
    </mc:Choice>
  </mc:AlternateContent>
  <xr:revisionPtr revIDLastSave="0" documentId="13_ncr:1_{0FA10642-2213-44BE-9313-1910E802E038}" xr6:coauthVersionLast="47" xr6:coauthVersionMax="47" xr10:uidLastSave="{00000000-0000-0000-0000-000000000000}"/>
  <bookViews>
    <workbookView xWindow="-120" yWindow="-120" windowWidth="29040" windowHeight="15840" tabRatio="801" activeTab="1" xr2:uid="{00000000-000D-0000-FFFF-FFFF00000000}"/>
  </bookViews>
  <sheets>
    <sheet name="入札金額算出シート(1)" sheetId="1" r:id="rId1"/>
    <sheet name="入札金額算出シート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N101" i="1"/>
  <c r="P101" i="1" s="1"/>
  <c r="R101" i="1" s="1"/>
  <c r="N100" i="1"/>
  <c r="P100" i="1" s="1"/>
  <c r="R100" i="1" s="1"/>
  <c r="N99" i="1"/>
  <c r="P99" i="1" s="1"/>
  <c r="R99" i="1" s="1"/>
  <c r="N98" i="1"/>
  <c r="P98" i="1" s="1"/>
  <c r="R98" i="1" s="1"/>
  <c r="N97" i="1"/>
  <c r="P97" i="1" s="1"/>
  <c r="R97" i="1" s="1"/>
  <c r="N96" i="1"/>
  <c r="P96" i="1" s="1"/>
  <c r="R96" i="1" s="1"/>
  <c r="N95" i="1"/>
  <c r="P95" i="1" s="1"/>
  <c r="R95" i="1" s="1"/>
  <c r="N94" i="1"/>
  <c r="P94" i="1" s="1"/>
  <c r="R94" i="1" s="1"/>
  <c r="N93" i="1"/>
  <c r="P93" i="1" s="1"/>
  <c r="R93" i="1" s="1"/>
  <c r="N92" i="1"/>
  <c r="P92" i="1" s="1"/>
  <c r="R92" i="1" s="1"/>
  <c r="N91" i="1"/>
  <c r="P91" i="1" s="1"/>
  <c r="R91" i="1" s="1"/>
  <c r="N90" i="1"/>
  <c r="P90" i="1" s="1"/>
  <c r="R90" i="1" s="1"/>
  <c r="N89" i="1"/>
  <c r="P89" i="1" s="1"/>
  <c r="R89" i="1" s="1"/>
  <c r="N88" i="1"/>
  <c r="P88" i="1" s="1"/>
  <c r="R88" i="1" s="1"/>
  <c r="N87" i="1"/>
  <c r="P87" i="1" s="1"/>
  <c r="R87" i="1" s="1"/>
  <c r="N86" i="1"/>
  <c r="P86" i="1" s="1"/>
  <c r="R86" i="1" s="1"/>
  <c r="N85" i="1"/>
  <c r="P85" i="1" s="1"/>
  <c r="R85" i="1" s="1"/>
  <c r="N84" i="1"/>
  <c r="P84" i="1" s="1"/>
  <c r="R84" i="1" s="1"/>
  <c r="N83" i="1"/>
  <c r="P83" i="1" s="1"/>
  <c r="R83" i="1" s="1"/>
  <c r="N82" i="1"/>
  <c r="P82" i="1" s="1"/>
  <c r="R82" i="1" s="1"/>
  <c r="N81" i="1"/>
  <c r="P81" i="1" s="1"/>
  <c r="R81" i="1" s="1"/>
  <c r="N80" i="1"/>
  <c r="P80" i="1" s="1"/>
  <c r="R80" i="1" s="1"/>
  <c r="N79" i="1"/>
  <c r="P79" i="1" s="1"/>
  <c r="R79" i="1" s="1"/>
  <c r="N78" i="1"/>
  <c r="P78" i="1" s="1"/>
  <c r="R78" i="1" s="1"/>
  <c r="N77" i="1"/>
  <c r="P77" i="1" s="1"/>
  <c r="R77" i="1" s="1"/>
  <c r="N76" i="1"/>
  <c r="P76" i="1" s="1"/>
  <c r="R76" i="1" s="1"/>
  <c r="N75" i="1"/>
  <c r="P75" i="1" s="1"/>
  <c r="R75" i="1" s="1"/>
  <c r="N74" i="1"/>
  <c r="P74" i="1" s="1"/>
  <c r="R74" i="1" s="1"/>
  <c r="N73" i="1"/>
  <c r="P73" i="1" s="1"/>
  <c r="R73" i="1" s="1"/>
  <c r="N72" i="1"/>
  <c r="P72" i="1" s="1"/>
  <c r="R72" i="1" s="1"/>
  <c r="N71" i="1"/>
  <c r="P71" i="1" s="1"/>
  <c r="R71" i="1" s="1"/>
  <c r="N70" i="1"/>
  <c r="P70" i="1" s="1"/>
  <c r="R70" i="1" s="1"/>
  <c r="N69" i="1"/>
  <c r="P69" i="1" s="1"/>
  <c r="R69" i="1" s="1"/>
  <c r="N68" i="1"/>
  <c r="P68" i="1" s="1"/>
  <c r="R68" i="1" s="1"/>
  <c r="N67" i="1"/>
  <c r="P67" i="1" s="1"/>
  <c r="R67" i="1" s="1"/>
  <c r="N66" i="1"/>
  <c r="P66" i="1" s="1"/>
  <c r="R66" i="1" s="1"/>
  <c r="N65" i="1"/>
  <c r="P65" i="1" s="1"/>
  <c r="R65" i="1" s="1"/>
  <c r="N64" i="1"/>
  <c r="P64" i="1" s="1"/>
  <c r="R64" i="1" s="1"/>
  <c r="N63" i="1"/>
  <c r="P63" i="1" s="1"/>
  <c r="R63" i="1" s="1"/>
  <c r="N62" i="1"/>
  <c r="P62" i="1" s="1"/>
  <c r="R62" i="1" s="1"/>
  <c r="N61" i="1"/>
  <c r="P61" i="1" s="1"/>
  <c r="R61" i="1" s="1"/>
  <c r="N60" i="1"/>
  <c r="P60" i="1" s="1"/>
  <c r="R60" i="1" s="1"/>
  <c r="N59" i="1"/>
  <c r="P59" i="1" s="1"/>
  <c r="R59" i="1" s="1"/>
  <c r="N58" i="1"/>
  <c r="P58" i="1" s="1"/>
  <c r="R58" i="1" s="1"/>
  <c r="N57" i="1"/>
  <c r="P57" i="1" s="1"/>
  <c r="R57" i="1" s="1"/>
  <c r="N56" i="1"/>
  <c r="P56" i="1" s="1"/>
  <c r="R56" i="1" s="1"/>
  <c r="N55" i="1"/>
  <c r="P55" i="1" s="1"/>
  <c r="R55" i="1" s="1"/>
  <c r="N54" i="1"/>
  <c r="P54" i="1" s="1"/>
  <c r="R54" i="1" s="1"/>
  <c r="N53" i="1"/>
  <c r="P53" i="1" s="1"/>
  <c r="R53" i="1" s="1"/>
  <c r="N52" i="1"/>
  <c r="P52" i="1" s="1"/>
  <c r="R52" i="1" s="1"/>
  <c r="N51" i="1"/>
  <c r="P51" i="1" s="1"/>
  <c r="R51" i="1" s="1"/>
  <c r="N50" i="1"/>
  <c r="P50" i="1" s="1"/>
  <c r="R50" i="1" s="1"/>
  <c r="N49" i="1"/>
  <c r="P49" i="1" s="1"/>
  <c r="R49" i="1" s="1"/>
  <c r="N48" i="1"/>
  <c r="P48" i="1" s="1"/>
  <c r="R48" i="1" s="1"/>
  <c r="N47" i="1"/>
  <c r="P47" i="1" s="1"/>
  <c r="R47" i="1" s="1"/>
  <c r="N46" i="1"/>
  <c r="P46" i="1" s="1"/>
  <c r="R46" i="1" s="1"/>
  <c r="N45" i="1"/>
  <c r="P45" i="1" s="1"/>
  <c r="R45" i="1" s="1"/>
  <c r="N44" i="1"/>
  <c r="P44" i="1" s="1"/>
  <c r="R44" i="1" s="1"/>
  <c r="N43" i="1"/>
  <c r="P43" i="1" s="1"/>
  <c r="R43" i="1" s="1"/>
  <c r="N42" i="1"/>
  <c r="P42" i="1" s="1"/>
  <c r="R42" i="1" s="1"/>
  <c r="N41" i="1"/>
  <c r="P41" i="1" s="1"/>
  <c r="R41" i="1" s="1"/>
  <c r="N40" i="1"/>
  <c r="P40" i="1" s="1"/>
  <c r="R40" i="1" s="1"/>
  <c r="N39" i="1"/>
  <c r="P39" i="1" s="1"/>
  <c r="R39" i="1" s="1"/>
  <c r="N38" i="1"/>
  <c r="P38" i="1" s="1"/>
  <c r="R38" i="1" s="1"/>
  <c r="N37" i="1"/>
  <c r="P37" i="1" s="1"/>
  <c r="R37" i="1" s="1"/>
  <c r="N36" i="1"/>
  <c r="P36" i="1" s="1"/>
  <c r="R36" i="1" s="1"/>
  <c r="N35" i="1"/>
  <c r="P35" i="1" s="1"/>
  <c r="R35" i="1" s="1"/>
  <c r="N34" i="1"/>
  <c r="P34" i="1" s="1"/>
  <c r="R34" i="1" s="1"/>
  <c r="N33" i="1"/>
  <c r="P33" i="1" s="1"/>
  <c r="R33" i="1" s="1"/>
  <c r="N32" i="1"/>
  <c r="P32" i="1" s="1"/>
  <c r="R32" i="1" s="1"/>
  <c r="N31" i="1"/>
  <c r="P31" i="1" s="1"/>
  <c r="R31" i="1" s="1"/>
  <c r="N30" i="1"/>
  <c r="P30" i="1" s="1"/>
  <c r="R30" i="1" s="1"/>
  <c r="N29" i="1"/>
  <c r="P29" i="1" s="1"/>
  <c r="R29" i="1" s="1"/>
  <c r="N28" i="1"/>
  <c r="P28" i="1" s="1"/>
  <c r="R28" i="1" s="1"/>
  <c r="N27" i="1"/>
  <c r="P27" i="1" s="1"/>
  <c r="R27" i="1" s="1"/>
  <c r="N26" i="1"/>
  <c r="P26" i="1" s="1"/>
  <c r="R26" i="1" s="1"/>
  <c r="N25" i="1"/>
  <c r="P25" i="1" s="1"/>
  <c r="R25" i="1" s="1"/>
  <c r="N24" i="1"/>
  <c r="P24" i="1" s="1"/>
  <c r="R24" i="1" s="1"/>
  <c r="N23" i="1"/>
  <c r="P23" i="1" s="1"/>
  <c r="R23" i="1" s="1"/>
  <c r="N22" i="1"/>
  <c r="P22" i="1" s="1"/>
  <c r="R22" i="1" s="1"/>
  <c r="N21" i="1"/>
  <c r="P21" i="1" s="1"/>
  <c r="R21" i="1" s="1"/>
  <c r="N20" i="1"/>
  <c r="P20" i="1" s="1"/>
  <c r="R20" i="1" s="1"/>
  <c r="N19" i="1"/>
  <c r="P19" i="1" s="1"/>
  <c r="R19" i="1" s="1"/>
  <c r="N18" i="1"/>
  <c r="P18" i="1" s="1"/>
  <c r="R18" i="1" s="1"/>
  <c r="N17" i="1"/>
  <c r="P17" i="1" s="1"/>
  <c r="R17" i="1" s="1"/>
  <c r="N16" i="1"/>
  <c r="P16" i="1" s="1"/>
  <c r="R16" i="1" s="1"/>
  <c r="N15" i="1"/>
  <c r="P15" i="1" s="1"/>
  <c r="R15" i="1" s="1"/>
  <c r="N14" i="1"/>
  <c r="P14" i="1" s="1"/>
  <c r="R14" i="1" s="1"/>
  <c r="N13" i="1"/>
  <c r="P13" i="1" s="1"/>
  <c r="R13" i="1" s="1"/>
  <c r="N12" i="1"/>
  <c r="P12" i="1" s="1"/>
  <c r="R12" i="1" s="1"/>
  <c r="N11" i="1"/>
  <c r="P11" i="1" s="1"/>
  <c r="R11" i="1" s="1"/>
  <c r="N10" i="1"/>
  <c r="P10" i="1" s="1"/>
  <c r="R10" i="1" s="1"/>
  <c r="N9" i="1"/>
  <c r="P9" i="1" s="1"/>
  <c r="R9" i="1" s="1"/>
  <c r="N8" i="1"/>
  <c r="P8" i="1" s="1"/>
  <c r="R8" i="1" s="1"/>
  <c r="N7" i="1"/>
  <c r="P7" i="1" s="1"/>
  <c r="R7" i="1" s="1"/>
  <c r="N6" i="1"/>
  <c r="P6" i="1" s="1"/>
  <c r="R6" i="1" s="1"/>
  <c r="K102" i="1"/>
  <c r="G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29" i="2" l="1"/>
  <c r="N102" i="1" l="1"/>
  <c r="P102" i="1" l="1"/>
  <c r="R102" i="1" l="1"/>
  <c r="R104" i="1" s="1"/>
</calcChain>
</file>

<file path=xl/sharedStrings.xml><?xml version="1.0" encoding="utf-8"?>
<sst xmlns="http://schemas.openxmlformats.org/spreadsheetml/2006/main" count="423" uniqueCount="136">
  <si>
    <t>z1d.6xlarge</t>
    <phoneticPr fontId="2"/>
  </si>
  <si>
    <t>Windows</t>
  </si>
  <si>
    <t>RHEL</t>
  </si>
  <si>
    <t>RHEL</t>
    <phoneticPr fontId="2"/>
  </si>
  <si>
    <t>本001</t>
    <rPh sb="0" eb="1">
      <t>ホン</t>
    </rPh>
    <phoneticPr fontId="2"/>
  </si>
  <si>
    <t>検001</t>
    <rPh sb="0" eb="1">
      <t>ケン</t>
    </rPh>
    <phoneticPr fontId="2"/>
  </si>
  <si>
    <t>本002</t>
    <rPh sb="0" eb="1">
      <t>ホン</t>
    </rPh>
    <phoneticPr fontId="2"/>
  </si>
  <si>
    <t>本003</t>
    <rPh sb="0" eb="1">
      <t>ホン</t>
    </rPh>
    <phoneticPr fontId="2"/>
  </si>
  <si>
    <t>本004</t>
    <rPh sb="0" eb="1">
      <t>ホン</t>
    </rPh>
    <phoneticPr fontId="2"/>
  </si>
  <si>
    <t>本005</t>
    <rPh sb="0" eb="1">
      <t>ホン</t>
    </rPh>
    <phoneticPr fontId="2"/>
  </si>
  <si>
    <t>本006</t>
    <rPh sb="0" eb="1">
      <t>ホン</t>
    </rPh>
    <phoneticPr fontId="2"/>
  </si>
  <si>
    <t>検006</t>
    <rPh sb="0" eb="1">
      <t>ケン</t>
    </rPh>
    <phoneticPr fontId="2"/>
  </si>
  <si>
    <t>本007</t>
    <rPh sb="0" eb="1">
      <t>ホン</t>
    </rPh>
    <phoneticPr fontId="2"/>
  </si>
  <si>
    <t>本008</t>
    <rPh sb="0" eb="1">
      <t>ホン</t>
    </rPh>
    <phoneticPr fontId="2"/>
  </si>
  <si>
    <t>本009</t>
    <rPh sb="0" eb="1">
      <t>ホン</t>
    </rPh>
    <phoneticPr fontId="2"/>
  </si>
  <si>
    <t>本010</t>
    <rPh sb="0" eb="1">
      <t>ホン</t>
    </rPh>
    <phoneticPr fontId="2"/>
  </si>
  <si>
    <t>本011</t>
    <rPh sb="0" eb="1">
      <t>ホン</t>
    </rPh>
    <phoneticPr fontId="2"/>
  </si>
  <si>
    <t>本012</t>
    <rPh sb="0" eb="1">
      <t>ホン</t>
    </rPh>
    <phoneticPr fontId="2"/>
  </si>
  <si>
    <t>本013</t>
    <rPh sb="0" eb="1">
      <t>ホン</t>
    </rPh>
    <phoneticPr fontId="2"/>
  </si>
  <si>
    <t>本014</t>
    <rPh sb="0" eb="1">
      <t>ホン</t>
    </rPh>
    <phoneticPr fontId="2"/>
  </si>
  <si>
    <t>検011</t>
    <rPh sb="0" eb="1">
      <t>ケン</t>
    </rPh>
    <phoneticPr fontId="2"/>
  </si>
  <si>
    <t>システムID</t>
    <phoneticPr fontId="2"/>
  </si>
  <si>
    <t>インスタンス</t>
    <phoneticPr fontId="2"/>
  </si>
  <si>
    <t>OS</t>
    <phoneticPr fontId="2"/>
  </si>
  <si>
    <t>台数</t>
    <rPh sb="0" eb="2">
      <t>ダイスウ</t>
    </rPh>
    <phoneticPr fontId="2"/>
  </si>
  <si>
    <t>検014</t>
    <rPh sb="0" eb="1">
      <t>ケン</t>
    </rPh>
    <phoneticPr fontId="2"/>
  </si>
  <si>
    <t>本015</t>
    <rPh sb="0" eb="1">
      <t>ホン</t>
    </rPh>
    <phoneticPr fontId="2"/>
  </si>
  <si>
    <t>本016</t>
    <rPh sb="0" eb="1">
      <t>ホン</t>
    </rPh>
    <phoneticPr fontId="2"/>
  </si>
  <si>
    <t>本017</t>
    <rPh sb="0" eb="1">
      <t>ホン</t>
    </rPh>
    <phoneticPr fontId="2"/>
  </si>
  <si>
    <t>本018</t>
    <rPh sb="0" eb="1">
      <t>ホン</t>
    </rPh>
    <phoneticPr fontId="2"/>
  </si>
  <si>
    <t>本019</t>
    <rPh sb="0" eb="1">
      <t>ホン</t>
    </rPh>
    <phoneticPr fontId="2"/>
  </si>
  <si>
    <t>検019</t>
    <rPh sb="0" eb="1">
      <t>ケン</t>
    </rPh>
    <phoneticPr fontId="2"/>
  </si>
  <si>
    <t>本020</t>
    <rPh sb="0" eb="1">
      <t>ホン</t>
    </rPh>
    <phoneticPr fontId="2"/>
  </si>
  <si>
    <t>検020</t>
    <rPh sb="0" eb="1">
      <t>ケン</t>
    </rPh>
    <phoneticPr fontId="2"/>
  </si>
  <si>
    <t>本021</t>
    <rPh sb="0" eb="1">
      <t>ホン</t>
    </rPh>
    <phoneticPr fontId="2"/>
  </si>
  <si>
    <t>検021</t>
    <rPh sb="0" eb="1">
      <t>ケン</t>
    </rPh>
    <phoneticPr fontId="2"/>
  </si>
  <si>
    <t>本022</t>
    <rPh sb="0" eb="1">
      <t>ホン</t>
    </rPh>
    <phoneticPr fontId="2"/>
  </si>
  <si>
    <t>本023</t>
    <rPh sb="0" eb="1">
      <t>ホン</t>
    </rPh>
    <phoneticPr fontId="2"/>
  </si>
  <si>
    <t>本024</t>
    <rPh sb="0" eb="1">
      <t>ホン</t>
    </rPh>
    <phoneticPr fontId="2"/>
  </si>
  <si>
    <t>本025</t>
    <rPh sb="0" eb="1">
      <t>ホン</t>
    </rPh>
    <phoneticPr fontId="2"/>
  </si>
  <si>
    <t>本026</t>
    <rPh sb="0" eb="1">
      <t>ホン</t>
    </rPh>
    <phoneticPr fontId="2"/>
  </si>
  <si>
    <t>本027</t>
    <rPh sb="0" eb="1">
      <t>ホン</t>
    </rPh>
    <phoneticPr fontId="2"/>
  </si>
  <si>
    <t>本028</t>
    <rPh sb="0" eb="1">
      <t>ホン</t>
    </rPh>
    <phoneticPr fontId="2"/>
  </si>
  <si>
    <t>本029</t>
    <rPh sb="0" eb="1">
      <t>ホン</t>
    </rPh>
    <phoneticPr fontId="2"/>
  </si>
  <si>
    <t>本030</t>
    <rPh sb="0" eb="1">
      <t>ホン</t>
    </rPh>
    <phoneticPr fontId="2"/>
  </si>
  <si>
    <t>検030</t>
    <rPh sb="0" eb="1">
      <t>ケン</t>
    </rPh>
    <phoneticPr fontId="2"/>
  </si>
  <si>
    <t>汎用SSD(gp3)</t>
    <rPh sb="0" eb="2">
      <t>ハンヨウ</t>
    </rPh>
    <phoneticPr fontId="3"/>
  </si>
  <si>
    <t>c7i.xlarge</t>
    <phoneticPr fontId="2"/>
  </si>
  <si>
    <t>m7i.xlarge</t>
    <phoneticPr fontId="2"/>
  </si>
  <si>
    <t>m7i.large</t>
    <phoneticPr fontId="2"/>
  </si>
  <si>
    <t>c7i.large</t>
    <phoneticPr fontId="2"/>
  </si>
  <si>
    <t>c7i.2xlarge</t>
    <phoneticPr fontId="2"/>
  </si>
  <si>
    <t>m7i.2xlarge</t>
    <phoneticPr fontId="2"/>
  </si>
  <si>
    <t>r7i.xlarge</t>
    <phoneticPr fontId="2"/>
  </si>
  <si>
    <t>r7i.xlarge</t>
    <phoneticPr fontId="2"/>
  </si>
  <si>
    <t>m7i.4xlarge</t>
    <phoneticPr fontId="2"/>
  </si>
  <si>
    <t>r7i.large</t>
    <phoneticPr fontId="2"/>
  </si>
  <si>
    <t>c7i.8xlarge</t>
    <phoneticPr fontId="2"/>
  </si>
  <si>
    <t>c7i.4xlarge</t>
    <phoneticPr fontId="2"/>
  </si>
  <si>
    <t>EBS</t>
    <phoneticPr fontId="2"/>
  </si>
  <si>
    <t>Elastic Block Store (EBS)</t>
    <phoneticPr fontId="2"/>
  </si>
  <si>
    <t>Elastic Load Balancing</t>
    <phoneticPr fontId="3"/>
  </si>
  <si>
    <t>Transit Gateway</t>
    <phoneticPr fontId="3"/>
  </si>
  <si>
    <t>CloudWatch</t>
    <phoneticPr fontId="3"/>
  </si>
  <si>
    <t>PrivateLink</t>
    <phoneticPr fontId="3"/>
  </si>
  <si>
    <t>TrendMicro Cloud One</t>
    <phoneticPr fontId="3"/>
  </si>
  <si>
    <t>NatGateway</t>
    <phoneticPr fontId="3"/>
  </si>
  <si>
    <t>DirectConnect</t>
    <phoneticPr fontId="3"/>
  </si>
  <si>
    <t>TransitGateway</t>
    <phoneticPr fontId="3"/>
  </si>
  <si>
    <t>NetworkFirewall</t>
    <phoneticPr fontId="3"/>
  </si>
  <si>
    <t>ControlTower</t>
    <phoneticPr fontId="3"/>
  </si>
  <si>
    <t>Route53</t>
    <phoneticPr fontId="3"/>
  </si>
  <si>
    <t>その他（EC2利用料の10％）</t>
    <rPh sb="2" eb="3">
      <t>ホカ</t>
    </rPh>
    <rPh sb="7" eb="10">
      <t>リヨウリョウ</t>
    </rPh>
    <phoneticPr fontId="3"/>
  </si>
  <si>
    <t>その他（上記利用料の10％）</t>
    <rPh sb="2" eb="3">
      <t>ホカ</t>
    </rPh>
    <rPh sb="4" eb="6">
      <t>ジョウキ</t>
    </rPh>
    <rPh sb="6" eb="9">
      <t>リヨウリョウ</t>
    </rPh>
    <phoneticPr fontId="3"/>
  </si>
  <si>
    <t>共通区画</t>
    <rPh sb="0" eb="2">
      <t>キョウツウ</t>
    </rPh>
    <rPh sb="2" eb="4">
      <t>クカク</t>
    </rPh>
    <phoneticPr fontId="2"/>
  </si>
  <si>
    <t>テナント区画</t>
    <rPh sb="4" eb="6">
      <t>クカク</t>
    </rPh>
    <phoneticPr fontId="2"/>
  </si>
  <si>
    <t>区画</t>
    <rPh sb="0" eb="2">
      <t>クカク</t>
    </rPh>
    <phoneticPr fontId="2"/>
  </si>
  <si>
    <t>AWSサービス</t>
    <phoneticPr fontId="3"/>
  </si>
  <si>
    <t>割引率／割増率</t>
    <rPh sb="0" eb="3">
      <t>ワリビキリツ</t>
    </rPh>
    <rPh sb="4" eb="7">
      <t>ワリマシリツ</t>
    </rPh>
    <phoneticPr fontId="2"/>
  </si>
  <si>
    <t>AWS エンタープライズサポート</t>
    <phoneticPr fontId="2"/>
  </si>
  <si>
    <t>合計</t>
    <rPh sb="0" eb="2">
      <t>ゴウケイ</t>
    </rPh>
    <phoneticPr fontId="2"/>
  </si>
  <si>
    <t>合計</t>
    <rPh sb="0" eb="2">
      <t>ゴウケイ</t>
    </rPh>
    <phoneticPr fontId="2"/>
  </si>
  <si>
    <t>Elastic Compute Cloud (EC2）</t>
    <phoneticPr fontId="2"/>
  </si>
  <si>
    <t>金額（円）</t>
    <rPh sb="0" eb="2">
      <t>キンガク</t>
    </rPh>
    <rPh sb="3" eb="4">
      <t>エン</t>
    </rPh>
    <phoneticPr fontId="2"/>
  </si>
  <si>
    <t>EBS
（GB）</t>
    <phoneticPr fontId="2"/>
  </si>
  <si>
    <t>利用
月数</t>
    <rPh sb="0" eb="2">
      <t>リヨウ</t>
    </rPh>
    <rPh sb="3" eb="4">
      <t>ガツ</t>
    </rPh>
    <rPh sb="4" eb="5">
      <t>スウ</t>
    </rPh>
    <phoneticPr fontId="2"/>
  </si>
  <si>
    <t>利用時間
（h/月）</t>
    <rPh sb="0" eb="2">
      <t>リヨウ</t>
    </rPh>
    <rPh sb="2" eb="4">
      <t>ジカン</t>
    </rPh>
    <rPh sb="8" eb="9">
      <t>ツキ</t>
    </rPh>
    <phoneticPr fontId="2"/>
  </si>
  <si>
    <t>定価
（ドル）</t>
    <rPh sb="0" eb="2">
      <t>テイカ</t>
    </rPh>
    <phoneticPr fontId="2"/>
  </si>
  <si>
    <t>為替（※2）</t>
    <rPh sb="0" eb="2">
      <t>カワセ</t>
    </rPh>
    <phoneticPr fontId="2"/>
  </si>
  <si>
    <t>(1) クラウドサービスの提供</t>
    <rPh sb="13" eb="15">
      <t>テイキョウ</t>
    </rPh>
    <phoneticPr fontId="2"/>
  </si>
  <si>
    <t>(2) 本システムの設計・構築等に係る支援</t>
    <phoneticPr fontId="2"/>
  </si>
  <si>
    <t>IaaS基盤構築</t>
    <rPh sb="4" eb="8">
      <t>キバンコウチク</t>
    </rPh>
    <phoneticPr fontId="1"/>
  </si>
  <si>
    <t>要件定義</t>
    <rPh sb="0" eb="2">
      <t>ヨウケン</t>
    </rPh>
    <rPh sb="2" eb="4">
      <t>テイギ</t>
    </rPh>
    <phoneticPr fontId="1"/>
  </si>
  <si>
    <t>基本設計</t>
    <rPh sb="0" eb="4">
      <t>キホンセッケイ</t>
    </rPh>
    <phoneticPr fontId="1"/>
  </si>
  <si>
    <t>サービス設計</t>
    <rPh sb="4" eb="6">
      <t>セッケイ</t>
    </rPh>
    <phoneticPr fontId="1"/>
  </si>
  <si>
    <t>詳細設計</t>
    <rPh sb="0" eb="2">
      <t>ショウサイ</t>
    </rPh>
    <rPh sb="2" eb="4">
      <t>セッケイ</t>
    </rPh>
    <phoneticPr fontId="1"/>
  </si>
  <si>
    <t>運用機能設計</t>
  </si>
  <si>
    <t>構築</t>
    <rPh sb="0" eb="2">
      <t>コウチク</t>
    </rPh>
    <phoneticPr fontId="1"/>
  </si>
  <si>
    <t>試験</t>
    <rPh sb="0" eb="2">
      <t>シケン</t>
    </rPh>
    <phoneticPr fontId="1"/>
  </si>
  <si>
    <t>初回払い出し</t>
    <rPh sb="0" eb="2">
      <t>ショカイ</t>
    </rPh>
    <rPh sb="2" eb="3">
      <t>ハラ</t>
    </rPh>
    <rPh sb="4" eb="5">
      <t>ダ</t>
    </rPh>
    <phoneticPr fontId="1"/>
  </si>
  <si>
    <t>サービスイン後の運用</t>
    <rPh sb="6" eb="7">
      <t>ゴ</t>
    </rPh>
    <rPh sb="8" eb="10">
      <t>ウンヨウ</t>
    </rPh>
    <phoneticPr fontId="1"/>
  </si>
  <si>
    <t>払い出し</t>
    <rPh sb="0" eb="1">
      <t>ハラ</t>
    </rPh>
    <rPh sb="2" eb="3">
      <t>ダ</t>
    </rPh>
    <phoneticPr fontId="1"/>
  </si>
  <si>
    <t>利用者向け提案活動</t>
    <rPh sb="0" eb="3">
      <t>リヨウシャ</t>
    </rPh>
    <rPh sb="3" eb="4">
      <t>ム</t>
    </rPh>
    <rPh sb="5" eb="7">
      <t>テイアン</t>
    </rPh>
    <rPh sb="7" eb="9">
      <t>カツドウ</t>
    </rPh>
    <phoneticPr fontId="1"/>
  </si>
  <si>
    <t>コスト最適化</t>
    <rPh sb="3" eb="5">
      <t>サイテキ</t>
    </rPh>
    <rPh sb="5" eb="6">
      <t>カ</t>
    </rPh>
    <phoneticPr fontId="1"/>
  </si>
  <si>
    <t>CCoE立ち上げ、運営全般</t>
    <rPh sb="4" eb="5">
      <t>タ</t>
    </rPh>
    <rPh sb="6" eb="7">
      <t>ア</t>
    </rPh>
    <rPh sb="9" eb="13">
      <t>ウンエイゼンパン</t>
    </rPh>
    <phoneticPr fontId="1"/>
  </si>
  <si>
    <t>立ち上げ</t>
    <rPh sb="0" eb="1">
      <t>タ</t>
    </rPh>
    <rPh sb="2" eb="3">
      <t>ア</t>
    </rPh>
    <phoneticPr fontId="1"/>
  </si>
  <si>
    <t>運営全般</t>
    <rPh sb="0" eb="4">
      <t>ウンエイゼンパン</t>
    </rPh>
    <phoneticPr fontId="1"/>
  </si>
  <si>
    <t>項番</t>
    <rPh sb="0" eb="2">
      <t>コウバン</t>
    </rPh>
    <phoneticPr fontId="3"/>
  </si>
  <si>
    <t>作業項目</t>
    <rPh sb="0" eb="4">
      <t>サギョウコウモク</t>
    </rPh>
    <phoneticPr fontId="3"/>
  </si>
  <si>
    <t>支援工数</t>
    <phoneticPr fontId="2"/>
  </si>
  <si>
    <t>①</t>
    <phoneticPr fontId="2"/>
  </si>
  <si>
    <t>②</t>
    <phoneticPr fontId="2"/>
  </si>
  <si>
    <t>③</t>
    <phoneticPr fontId="2"/>
  </si>
  <si>
    <t>総合計</t>
    <rPh sb="0" eb="3">
      <t>ソウゴウケイ</t>
    </rPh>
    <phoneticPr fontId="2"/>
  </si>
  <si>
    <t>その他費用（詳細は別紙参照）（※3）</t>
    <rPh sb="2" eb="5">
      <t>タヒヨウ</t>
    </rPh>
    <rPh sb="6" eb="8">
      <t>ショウサイ</t>
    </rPh>
    <rPh sb="9" eb="13">
      <t>ベッシサンショウ</t>
    </rPh>
    <phoneticPr fontId="2"/>
  </si>
  <si>
    <t>※3：AWSサービス、AWSエンタープライズサポート以外の費用がある場合は、</t>
    <rPh sb="26" eb="28">
      <t>イガイ</t>
    </rPh>
    <rPh sb="29" eb="31">
      <t>ヒヨウ</t>
    </rPh>
    <rPh sb="34" eb="36">
      <t>バアイ</t>
    </rPh>
    <phoneticPr fontId="2"/>
  </si>
  <si>
    <t>　　　　総額を日本円で記入し、詳細を別紙として添付してください。</t>
    <phoneticPr fontId="2"/>
  </si>
  <si>
    <t>　　　　単価の種類が4以上の場合は行を追加して記入してください。</t>
    <rPh sb="4" eb="6">
      <t>タンカ</t>
    </rPh>
    <rPh sb="7" eb="9">
      <t>シュルイ</t>
    </rPh>
    <rPh sb="11" eb="13">
      <t>イジョウ</t>
    </rPh>
    <rPh sb="14" eb="16">
      <t>バアイ</t>
    </rPh>
    <rPh sb="17" eb="18">
      <t>ギョウ</t>
    </rPh>
    <rPh sb="19" eb="21">
      <t>ツイカ</t>
    </rPh>
    <rPh sb="23" eb="25">
      <t>キニュウ</t>
    </rPh>
    <phoneticPr fontId="2"/>
  </si>
  <si>
    <t>請求額（円）（※１）</t>
    <rPh sb="0" eb="3">
      <t>セイキュウガク</t>
    </rPh>
    <rPh sb="4" eb="5">
      <t>エン</t>
    </rPh>
    <phoneticPr fontId="2"/>
  </si>
  <si>
    <t>金額（ドル）（※１）</t>
    <rPh sb="0" eb="2">
      <t>キンガク</t>
    </rPh>
    <phoneticPr fontId="2"/>
  </si>
  <si>
    <t>金額（円）（※１）</t>
    <rPh sb="0" eb="2">
      <t>キンガク</t>
    </rPh>
    <rPh sb="3" eb="4">
      <t>エン</t>
    </rPh>
    <phoneticPr fontId="2"/>
  </si>
  <si>
    <t>※4：割引率／割増率、端数処理を本表で計算できない場合は、</t>
    <rPh sb="3" eb="6">
      <t>ワリビキリツ</t>
    </rPh>
    <rPh sb="7" eb="10">
      <t>ワリマシリツ</t>
    </rPh>
    <rPh sb="11" eb="15">
      <t>ハスウショリ</t>
    </rPh>
    <rPh sb="16" eb="18">
      <t>ホンヒョウ</t>
    </rPh>
    <rPh sb="19" eb="21">
      <t>ケイサン</t>
    </rPh>
    <rPh sb="25" eb="27">
      <t>バアイ</t>
    </rPh>
    <phoneticPr fontId="2"/>
  </si>
  <si>
    <t>　　　金額（ドル）、金額（円）、請求額（円）の算出方法を明記し、検算が</t>
    <rPh sb="10" eb="12">
      <t>キンガク</t>
    </rPh>
    <rPh sb="13" eb="14">
      <t>エン</t>
    </rPh>
    <rPh sb="16" eb="19">
      <t>セイキュウガク</t>
    </rPh>
    <rPh sb="20" eb="21">
      <t>エン</t>
    </rPh>
    <rPh sb="23" eb="27">
      <t>サンシュツホウホウ</t>
    </rPh>
    <rPh sb="28" eb="30">
      <t>メイキ</t>
    </rPh>
    <rPh sb="32" eb="34">
      <t>ケンザン</t>
    </rPh>
    <phoneticPr fontId="2"/>
  </si>
  <si>
    <t>　　　可能な粒度で本表に相当する見積額算出シートを作成してください。</t>
    <rPh sb="3" eb="5">
      <t>カノウ</t>
    </rPh>
    <rPh sb="6" eb="8">
      <t>リュウド</t>
    </rPh>
    <rPh sb="9" eb="10">
      <t>ホン</t>
    </rPh>
    <rPh sb="10" eb="11">
      <t>ヒョウ</t>
    </rPh>
    <rPh sb="12" eb="14">
      <t>ソウトウ</t>
    </rPh>
    <rPh sb="16" eb="18">
      <t>ミツモリ</t>
    </rPh>
    <rPh sb="18" eb="19">
      <t>ガク</t>
    </rPh>
    <rPh sb="19" eb="21">
      <t>サンシュツ</t>
    </rPh>
    <rPh sb="25" eb="27">
      <t>サクセイ</t>
    </rPh>
    <phoneticPr fontId="2"/>
  </si>
  <si>
    <t>単価（円）（※5）</t>
    <rPh sb="0" eb="2">
      <t>タンカ</t>
    </rPh>
    <rPh sb="3" eb="4">
      <t>エン</t>
    </rPh>
    <phoneticPr fontId="2"/>
  </si>
  <si>
    <t>工数（人月）（※6）</t>
    <rPh sb="0" eb="2">
      <t>コウスウ</t>
    </rPh>
    <rPh sb="3" eb="5">
      <t>ニンゲツ</t>
    </rPh>
    <phoneticPr fontId="2"/>
  </si>
  <si>
    <t>※1：端数の処理方法を選択し、金額を算出してください。</t>
    <rPh sb="3" eb="5">
      <t>ハスウ</t>
    </rPh>
    <rPh sb="6" eb="8">
      <t>ショリ</t>
    </rPh>
    <rPh sb="8" eb="10">
      <t>ホウホウ</t>
    </rPh>
    <rPh sb="11" eb="13">
      <t>センタク</t>
    </rPh>
    <rPh sb="15" eb="17">
      <t>キンガク</t>
    </rPh>
    <rPh sb="18" eb="20">
      <t>サンシュツ</t>
    </rPh>
    <phoneticPr fontId="2"/>
  </si>
  <si>
    <t>　　　　ただし、割引率／割増率の設定がない場合には”処理なし”を選択してください。</t>
    <rPh sb="8" eb="10">
      <t>ワリビキ</t>
    </rPh>
    <rPh sb="10" eb="11">
      <t>リツ</t>
    </rPh>
    <rPh sb="12" eb="14">
      <t>ワリマシ</t>
    </rPh>
    <rPh sb="14" eb="15">
      <t>リツ</t>
    </rPh>
    <rPh sb="16" eb="18">
      <t>セッテイ</t>
    </rPh>
    <rPh sb="21" eb="23">
      <t>バアイ</t>
    </rPh>
    <rPh sb="26" eb="28">
      <t>ショリ</t>
    </rPh>
    <rPh sb="32" eb="34">
      <t>センタク</t>
    </rPh>
    <phoneticPr fontId="2"/>
  </si>
  <si>
    <t>「グループ・プライベートクラウド向けクラウドサービス（AWS）の提供及び設計・構築等の支援の委託」見積書</t>
    <phoneticPr fontId="2"/>
  </si>
  <si>
    <t>※5：要員単価の種類が複数ある場合は①～③に記入してください。</t>
    <rPh sb="3" eb="7">
      <t>ヨウインタンカ</t>
    </rPh>
    <rPh sb="8" eb="10">
      <t>シュルイ</t>
    </rPh>
    <rPh sb="11" eb="13">
      <t>フクスウ</t>
    </rPh>
    <rPh sb="15" eb="17">
      <t>バアイ</t>
    </rPh>
    <rPh sb="22" eb="24">
      <t>キニュウ</t>
    </rPh>
    <phoneticPr fontId="2"/>
  </si>
  <si>
    <t>※6：工数は0.25単位で記入してください。</t>
    <rPh sb="3" eb="5">
      <t>コウスウ</t>
    </rPh>
    <rPh sb="10" eb="12">
      <t>タンイ</t>
    </rPh>
    <rPh sb="13" eb="15">
      <t>キニュウ</t>
    </rPh>
    <phoneticPr fontId="2"/>
  </si>
  <si>
    <t>　　　　為替レートを記入してください。</t>
    <phoneticPr fontId="2"/>
  </si>
  <si>
    <t>※2：為替レートは150円としますが、為替レートに対して手数料等が必要な場合は加算した</t>
    <rPh sb="3" eb="5">
      <t>カワセ</t>
    </rPh>
    <rPh sb="12" eb="13">
      <t>エン</t>
    </rPh>
    <rPh sb="19" eb="21">
      <t>カワセ</t>
    </rPh>
    <rPh sb="25" eb="26">
      <t>タイ</t>
    </rPh>
    <rPh sb="28" eb="32">
      <t>テスウリョウトウ</t>
    </rPh>
    <rPh sb="33" eb="35">
      <t>ヒツヨウ</t>
    </rPh>
    <rPh sb="36" eb="38">
      <t>バアイ</t>
    </rPh>
    <rPh sb="39" eb="41">
      <t>カサン</t>
    </rPh>
    <phoneticPr fontId="2"/>
  </si>
  <si>
    <t xml:space="preserve">      1人月は160時間とする。</t>
    <rPh sb="7" eb="9">
      <t>ニンゲツ</t>
    </rPh>
    <rPh sb="13" eb="15">
      <t>ジカン</t>
    </rPh>
    <phoneticPr fontId="2"/>
  </si>
  <si>
    <t>(1)+(2)計</t>
    <rPh sb="7" eb="8">
      <t>ケイ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</si>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</sst>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26" formatCode="\$#,##0.00_);[Red]\(\$#,##0.00\)"/>
    <numFmt numFmtId="176" formatCode="[$$-409]#,##0.00;[$$-409]#,##0.00"/>
    <numFmt numFmtId="177" formatCode="[$¥-411]#,##0;[$¥-411]#,##0"/>
    <numFmt numFmtId="178" formatCode="#,##0.00_);[Red]\(#,##0.00\)"/>
    <numFmt numFmtId="179" formatCode="[$$-409]#,##0.00;\-[$$-409]#,##0.00"/>
    <numFmt numFmtId="180" formatCode="0.00&quot;人&quot;&quot;月&quot;"/>
    <numFmt numFmtId="181" formatCode="[$¥-411]#,##0;\-[$¥-411]#,##0"/>
    <numFmt numFmtId="182" formatCode="[$¥-411]#,##0.00;[$¥-411]#,##0.00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1" xfId="1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textRotation="255"/>
    </xf>
    <xf numFmtId="38" fontId="4" fillId="0" borderId="0" xfId="1" applyFont="1" applyAlignment="1">
      <alignment vertical="center"/>
    </xf>
    <xf numFmtId="14" fontId="4" fillId="0" borderId="0" xfId="0" applyNumberFormat="1" applyFont="1" applyAlignment="1">
      <alignment vertical="center"/>
    </xf>
    <xf numFmtId="176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9" fontId="4" fillId="4" borderId="1" xfId="0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40" fontId="4" fillId="0" borderId="0" xfId="0" applyNumberFormat="1" applyFont="1" applyAlignment="1">
      <alignment vertical="center"/>
    </xf>
    <xf numFmtId="26" fontId="4" fillId="0" borderId="0" xfId="0" applyNumberFormat="1" applyFont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7" fontId="4" fillId="2" borderId="1" xfId="1" applyNumberFormat="1" applyFont="1" applyFill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179" fontId="4" fillId="0" borderId="0" xfId="0" applyNumberFormat="1" applyFont="1" applyAlignment="1">
      <alignment vertical="center"/>
    </xf>
    <xf numFmtId="38" fontId="4" fillId="0" borderId="1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vertical="center" textRotation="255"/>
    </xf>
    <xf numFmtId="0" fontId="4" fillId="3" borderId="1" xfId="0" applyFont="1" applyFill="1" applyBorder="1" applyAlignment="1">
      <alignment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/>
    <xf numFmtId="0" fontId="9" fillId="3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6" borderId="8" xfId="0" applyFont="1" applyFill="1" applyBorder="1" applyAlignment="1">
      <alignment horizontal="right" vertical="center"/>
    </xf>
    <xf numFmtId="177" fontId="4" fillId="4" borderId="1" xfId="1" applyNumberFormat="1" applyFont="1" applyFill="1" applyBorder="1" applyAlignment="1">
      <alignment vertical="center"/>
    </xf>
    <xf numFmtId="5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182" fontId="4" fillId="4" borderId="1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8" fontId="4" fillId="3" borderId="3" xfId="1" applyFont="1" applyFill="1" applyBorder="1" applyAlignment="1">
      <alignment horizontal="center" vertical="center" wrapText="1"/>
    </xf>
    <xf numFmtId="38" fontId="4" fillId="3" borderId="2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180" fontId="4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6" borderId="6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4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center"/>
    </xf>
  </cellXfs>
  <cellStyles count="8">
    <cellStyle name="パーセント 2" xfId="7" xr:uid="{2ACCE279-8630-41B2-965D-4BA0A7FC86AE}"/>
    <cellStyle name="桁区切り" xfId="1" builtinId="6"/>
    <cellStyle name="桁区切り 2" xfId="6" xr:uid="{143117EC-5BE8-4C05-88D1-1C1BDAFA6A19}"/>
    <cellStyle name="標準" xfId="0" builtinId="0"/>
    <cellStyle name="標準 2" xfId="2" xr:uid="{CE848D3E-EF71-4AC6-9C7F-E1E13DE9FF06}"/>
    <cellStyle name="標準 3" xfId="3" xr:uid="{A2D31B7A-DD2C-432C-86B0-AA9D037717EB}"/>
    <cellStyle name="標準 4" xfId="4" xr:uid="{E2E1ED20-B960-447E-9AF5-F52716433514}"/>
    <cellStyle name="標準 5" xfId="5" xr:uid="{6A149E4E-C920-43CD-98B1-D04A9D4C0E36}"/>
  </cellStyles>
  <dxfs count="0"/>
  <tableStyles count="0" defaultTableStyle="TableStyleMedium2" defaultPivotStyle="PivotStyleLight16"/>
  <colors>
    <mruColors>
      <color rgb="FFFF99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4"/>
  <sheetViews>
    <sheetView zoomScale="80" zoomScaleNormal="80" workbookViewId="0">
      <pane ySplit="5" topLeftCell="A72" activePane="bottomLeft" state="frozen"/>
      <selection sqref="A1:A1048576"/>
      <selection pane="bottomLeft" activeCell="K109" sqref="K109"/>
    </sheetView>
  </sheetViews>
  <sheetFormatPr defaultColWidth="9" defaultRowHeight="14.25" x14ac:dyDescent="0.4"/>
  <cols>
    <col min="1" max="1" width="5" style="11" bestFit="1" customWidth="1"/>
    <col min="2" max="2" width="25.75" style="7" bestFit="1" customWidth="1"/>
    <col min="3" max="3" width="9.125" style="7" bestFit="1" customWidth="1"/>
    <col min="4" max="4" width="11.75" style="7" bestFit="1" customWidth="1"/>
    <col min="5" max="5" width="9.125" style="7" bestFit="1" customWidth="1"/>
    <col min="6" max="6" width="5.125" style="7" bestFit="1" customWidth="1"/>
    <col min="7" max="7" width="14.5" style="7" customWidth="1"/>
    <col min="8" max="8" width="8.25" style="12" customWidth="1"/>
    <col min="9" max="9" width="4.75" style="7" bestFit="1" customWidth="1"/>
    <col min="10" max="10" width="9.75" style="13" customWidth="1"/>
    <col min="11" max="11" width="14.625" style="7" bestFit="1" customWidth="1"/>
    <col min="12" max="12" width="1.25" style="7" customWidth="1"/>
    <col min="13" max="13" width="13.625" style="7" bestFit="1" customWidth="1"/>
    <col min="14" max="14" width="17.75" style="7" customWidth="1"/>
    <col min="15" max="15" width="12.125" style="7" bestFit="1" customWidth="1"/>
    <col min="16" max="16" width="17.75" style="7" customWidth="1"/>
    <col min="17" max="17" width="13.625" style="7" bestFit="1" customWidth="1"/>
    <col min="18" max="18" width="17.75" style="7" customWidth="1"/>
    <col min="19" max="16384" width="9" style="7"/>
  </cols>
  <sheetData>
    <row r="1" spans="1:18" ht="35.25" customHeight="1" x14ac:dyDescent="0.4">
      <c r="A1" s="28"/>
      <c r="B1" s="27" t="s">
        <v>128</v>
      </c>
    </row>
    <row r="2" spans="1:18" ht="15" customHeight="1" x14ac:dyDescent="0.4">
      <c r="A2" s="28"/>
      <c r="B2" s="27"/>
    </row>
    <row r="3" spans="1:18" ht="35.25" customHeight="1" x14ac:dyDescent="0.4">
      <c r="A3" s="28"/>
      <c r="B3" s="27" t="s">
        <v>89</v>
      </c>
    </row>
    <row r="4" spans="1:18" x14ac:dyDescent="0.4">
      <c r="A4" s="43" t="s">
        <v>76</v>
      </c>
      <c r="B4" s="43" t="s">
        <v>77</v>
      </c>
      <c r="C4" s="45" t="s">
        <v>21</v>
      </c>
      <c r="D4" s="43" t="s">
        <v>22</v>
      </c>
      <c r="E4" s="43" t="s">
        <v>23</v>
      </c>
      <c r="F4" s="43" t="s">
        <v>24</v>
      </c>
      <c r="G4" s="43" t="s">
        <v>59</v>
      </c>
      <c r="H4" s="47" t="s">
        <v>84</v>
      </c>
      <c r="I4" s="45" t="s">
        <v>85</v>
      </c>
      <c r="J4" s="51" t="s">
        <v>86</v>
      </c>
      <c r="K4" s="45" t="s">
        <v>87</v>
      </c>
      <c r="M4" s="49" t="s">
        <v>119</v>
      </c>
      <c r="N4" s="50"/>
      <c r="O4" s="49" t="s">
        <v>120</v>
      </c>
      <c r="P4" s="50"/>
      <c r="Q4" s="49" t="s">
        <v>118</v>
      </c>
      <c r="R4" s="50"/>
    </row>
    <row r="5" spans="1:18" s="2" customFormat="1" x14ac:dyDescent="0.4">
      <c r="A5" s="44"/>
      <c r="B5" s="44"/>
      <c r="C5" s="46"/>
      <c r="D5" s="44"/>
      <c r="E5" s="44"/>
      <c r="F5" s="44"/>
      <c r="G5" s="44"/>
      <c r="H5" s="48"/>
      <c r="I5" s="44"/>
      <c r="J5" s="52"/>
      <c r="K5" s="44"/>
      <c r="M5" s="3" t="s">
        <v>78</v>
      </c>
      <c r="N5" s="24"/>
      <c r="O5" s="4" t="s">
        <v>88</v>
      </c>
      <c r="P5" s="24"/>
      <c r="Q5" s="3" t="s">
        <v>78</v>
      </c>
      <c r="R5" s="24"/>
    </row>
    <row r="6" spans="1:18" x14ac:dyDescent="0.4">
      <c r="A6" s="61" t="s">
        <v>75</v>
      </c>
      <c r="B6" s="56" t="s">
        <v>82</v>
      </c>
      <c r="C6" s="1" t="s">
        <v>4</v>
      </c>
      <c r="D6" s="1" t="s">
        <v>47</v>
      </c>
      <c r="E6" s="1" t="s">
        <v>1</v>
      </c>
      <c r="F6" s="1">
        <v>1</v>
      </c>
      <c r="G6" s="1" t="s">
        <v>46</v>
      </c>
      <c r="H6" s="53">
        <v>14000</v>
      </c>
      <c r="I6" s="1">
        <v>1</v>
      </c>
      <c r="J6" s="23">
        <v>730</v>
      </c>
      <c r="K6" s="6">
        <v>298.35000000000002</v>
      </c>
      <c r="M6" s="16"/>
      <c r="N6" s="6">
        <f>IF($N$5="切り捨て",ROUNDDOWN(K6*(1+M6),2),IF($N$5="切り上げ",ROUNDUP(K6*(1+M6),2),IF($N$5="四捨五入",ROUND(K6*(1+M6),2),IF($N$5="処理なし",K6*(1+M6),0))))</f>
        <v>0</v>
      </c>
      <c r="O6" s="42">
        <v>150</v>
      </c>
      <c r="P6" s="41">
        <f>IF($P$5="切り捨て",ROUNDDOWN(N6*(1+O6),0),IF($P$5="切り上げ",ROUNDUP(N6*(1+O6),0),IF($P$5="四捨五入",ROUND(N6*(1+O6),0),IF($P$5="処理なし",N6*(1+O6),0))))</f>
        <v>0</v>
      </c>
      <c r="Q6" s="16"/>
      <c r="R6" s="41">
        <f>IF($R$5="切り捨て",ROUNDDOWN(P6*(1+Q6),0),IF($R$5="切り上げ",ROUNDUP(P6*(1+Q6),0),IF($R$5="四捨五入",ROUND(P6*(1+Q6),0),IF($R$5="処理なし",P6*(1+Q6),0))))</f>
        <v>0</v>
      </c>
    </row>
    <row r="7" spans="1:18" x14ac:dyDescent="0.4">
      <c r="A7" s="61"/>
      <c r="B7" s="56"/>
      <c r="C7" s="1" t="s">
        <v>4</v>
      </c>
      <c r="D7" s="1" t="s">
        <v>48</v>
      </c>
      <c r="E7" s="1" t="s">
        <v>1</v>
      </c>
      <c r="F7" s="1">
        <v>2</v>
      </c>
      <c r="G7" s="1" t="s">
        <v>46</v>
      </c>
      <c r="H7" s="55"/>
      <c r="I7" s="1">
        <v>1</v>
      </c>
      <c r="J7" s="23">
        <v>730</v>
      </c>
      <c r="K7" s="6">
        <v>648.82000000000005</v>
      </c>
      <c r="M7" s="16"/>
      <c r="N7" s="6">
        <f t="shared" ref="N7:N70" si="0">IF($N$5="切り捨て",ROUNDDOWN(K7*(1+M7),2),IF($N$5="切り上げ",ROUNDUP(K7*(1+M7),2),IF($N$5="四捨五入",ROUND(K7*(1+M7),2),IF($N$5="処理なし",K7*(1+M7),0))))</f>
        <v>0</v>
      </c>
      <c r="O7" s="42">
        <v>150</v>
      </c>
      <c r="P7" s="41">
        <f t="shared" ref="P7:P70" si="1">IF($P$5="切り捨て",ROUNDDOWN(N7*(1+O7),0),IF($P$5="切り上げ",ROUNDUP(N7*(1+O7),0),IF($P$5="四捨五入",ROUND(N7*(1+O7),0),IF($P$5="処理なし",N7*(1+O7),0))))</f>
        <v>0</v>
      </c>
      <c r="Q7" s="16"/>
      <c r="R7" s="41">
        <f t="shared" ref="R7:R70" si="2">IF($R$5="切り捨て",ROUNDDOWN(P7*(1+Q7),0),IF($R$5="切り上げ",ROUNDUP(P7*(1+Q7),0),IF($R$5="四捨五入",ROUND(P7*(1+Q7),0),IF($R$5="処理なし",P7*(1+Q7),0))))</f>
        <v>0</v>
      </c>
    </row>
    <row r="8" spans="1:18" x14ac:dyDescent="0.4">
      <c r="A8" s="61"/>
      <c r="B8" s="56"/>
      <c r="C8" s="1" t="s">
        <v>4</v>
      </c>
      <c r="D8" s="1" t="s">
        <v>49</v>
      </c>
      <c r="E8" s="1" t="s">
        <v>1</v>
      </c>
      <c r="F8" s="1">
        <v>2</v>
      </c>
      <c r="G8" s="1" t="s">
        <v>46</v>
      </c>
      <c r="H8" s="54"/>
      <c r="I8" s="1">
        <v>1</v>
      </c>
      <c r="J8" s="23">
        <v>730</v>
      </c>
      <c r="K8" s="6">
        <v>324.42</v>
      </c>
      <c r="M8" s="16"/>
      <c r="N8" s="6">
        <f t="shared" si="0"/>
        <v>0</v>
      </c>
      <c r="O8" s="42">
        <v>150</v>
      </c>
      <c r="P8" s="41">
        <f t="shared" si="1"/>
        <v>0</v>
      </c>
      <c r="Q8" s="16"/>
      <c r="R8" s="41">
        <f t="shared" si="2"/>
        <v>0</v>
      </c>
    </row>
    <row r="9" spans="1:18" x14ac:dyDescent="0.4">
      <c r="A9" s="61"/>
      <c r="B9" s="56"/>
      <c r="C9" s="1" t="s">
        <v>5</v>
      </c>
      <c r="D9" s="1" t="s">
        <v>50</v>
      </c>
      <c r="E9" s="1" t="s">
        <v>1</v>
      </c>
      <c r="F9" s="1">
        <v>2</v>
      </c>
      <c r="G9" s="1" t="s">
        <v>46</v>
      </c>
      <c r="H9" s="5">
        <v>2400</v>
      </c>
      <c r="I9" s="1">
        <v>1</v>
      </c>
      <c r="J9" s="23">
        <v>730</v>
      </c>
      <c r="K9" s="6">
        <v>298.36</v>
      </c>
      <c r="M9" s="16"/>
      <c r="N9" s="6">
        <f t="shared" si="0"/>
        <v>0</v>
      </c>
      <c r="O9" s="42">
        <v>150</v>
      </c>
      <c r="P9" s="41">
        <f t="shared" si="1"/>
        <v>0</v>
      </c>
      <c r="Q9" s="16"/>
      <c r="R9" s="41">
        <f t="shared" si="2"/>
        <v>0</v>
      </c>
    </row>
    <row r="10" spans="1:18" x14ac:dyDescent="0.4">
      <c r="A10" s="61"/>
      <c r="B10" s="56"/>
      <c r="C10" s="1" t="s">
        <v>6</v>
      </c>
      <c r="D10" s="1" t="s">
        <v>51</v>
      </c>
      <c r="E10" s="1" t="s">
        <v>1</v>
      </c>
      <c r="F10" s="1">
        <v>1</v>
      </c>
      <c r="G10" s="1" t="s">
        <v>46</v>
      </c>
      <c r="H10" s="53">
        <v>11600</v>
      </c>
      <c r="I10" s="1">
        <v>13</v>
      </c>
      <c r="J10" s="23">
        <v>730</v>
      </c>
      <c r="K10" s="6">
        <v>7757.0999999999985</v>
      </c>
      <c r="M10" s="16"/>
      <c r="N10" s="6">
        <f t="shared" si="0"/>
        <v>0</v>
      </c>
      <c r="O10" s="42">
        <v>150</v>
      </c>
      <c r="P10" s="41">
        <f t="shared" si="1"/>
        <v>0</v>
      </c>
      <c r="Q10" s="16"/>
      <c r="R10" s="41">
        <f t="shared" si="2"/>
        <v>0</v>
      </c>
    </row>
    <row r="11" spans="1:18" x14ac:dyDescent="0.4">
      <c r="A11" s="61"/>
      <c r="B11" s="56"/>
      <c r="C11" s="1" t="s">
        <v>6</v>
      </c>
      <c r="D11" s="1" t="s">
        <v>50</v>
      </c>
      <c r="E11" s="1" t="s">
        <v>1</v>
      </c>
      <c r="F11" s="1">
        <v>2</v>
      </c>
      <c r="G11" s="1" t="s">
        <v>46</v>
      </c>
      <c r="H11" s="55"/>
      <c r="I11" s="1">
        <v>13</v>
      </c>
      <c r="J11" s="23">
        <v>730</v>
      </c>
      <c r="K11" s="6">
        <v>3878.6800000000012</v>
      </c>
      <c r="M11" s="16"/>
      <c r="N11" s="6">
        <f t="shared" si="0"/>
        <v>0</v>
      </c>
      <c r="O11" s="42">
        <v>150</v>
      </c>
      <c r="P11" s="41">
        <f t="shared" si="1"/>
        <v>0</v>
      </c>
      <c r="Q11" s="16"/>
      <c r="R11" s="41">
        <f t="shared" si="2"/>
        <v>0</v>
      </c>
    </row>
    <row r="12" spans="1:18" x14ac:dyDescent="0.4">
      <c r="A12" s="61"/>
      <c r="B12" s="56"/>
      <c r="C12" s="1" t="s">
        <v>6</v>
      </c>
      <c r="D12" s="1" t="s">
        <v>52</v>
      </c>
      <c r="E12" s="1" t="s">
        <v>1</v>
      </c>
      <c r="F12" s="1">
        <v>2</v>
      </c>
      <c r="G12" s="1" t="s">
        <v>46</v>
      </c>
      <c r="H12" s="55"/>
      <c r="I12" s="1">
        <v>13</v>
      </c>
      <c r="J12" s="23">
        <v>730</v>
      </c>
      <c r="K12" s="6">
        <v>16869.32</v>
      </c>
      <c r="M12" s="16"/>
      <c r="N12" s="6">
        <f t="shared" si="0"/>
        <v>0</v>
      </c>
      <c r="O12" s="42">
        <v>150</v>
      </c>
      <c r="P12" s="41">
        <f t="shared" si="1"/>
        <v>0</v>
      </c>
      <c r="Q12" s="16"/>
      <c r="R12" s="41">
        <f t="shared" si="2"/>
        <v>0</v>
      </c>
    </row>
    <row r="13" spans="1:18" x14ac:dyDescent="0.4">
      <c r="A13" s="61"/>
      <c r="B13" s="56"/>
      <c r="C13" s="1" t="s">
        <v>6</v>
      </c>
      <c r="D13" s="1" t="s">
        <v>48</v>
      </c>
      <c r="E13" s="1" t="s">
        <v>1</v>
      </c>
      <c r="F13" s="1">
        <v>2</v>
      </c>
      <c r="G13" s="1" t="s">
        <v>46</v>
      </c>
      <c r="H13" s="54"/>
      <c r="I13" s="1">
        <v>13</v>
      </c>
      <c r="J13" s="23">
        <v>730</v>
      </c>
      <c r="K13" s="6">
        <v>8434.66</v>
      </c>
      <c r="M13" s="16"/>
      <c r="N13" s="6">
        <f t="shared" si="0"/>
        <v>0</v>
      </c>
      <c r="O13" s="42">
        <v>150</v>
      </c>
      <c r="P13" s="41">
        <f t="shared" si="1"/>
        <v>0</v>
      </c>
      <c r="Q13" s="16"/>
      <c r="R13" s="41">
        <f t="shared" si="2"/>
        <v>0</v>
      </c>
    </row>
    <row r="14" spans="1:18" x14ac:dyDescent="0.4">
      <c r="A14" s="61"/>
      <c r="B14" s="56"/>
      <c r="C14" s="1" t="s">
        <v>7</v>
      </c>
      <c r="D14" s="1" t="s">
        <v>48</v>
      </c>
      <c r="E14" s="1" t="s">
        <v>1</v>
      </c>
      <c r="F14" s="1">
        <v>2</v>
      </c>
      <c r="G14" s="1" t="s">
        <v>46</v>
      </c>
      <c r="H14" s="5">
        <v>5300</v>
      </c>
      <c r="I14" s="1">
        <v>1</v>
      </c>
      <c r="J14" s="23">
        <v>730</v>
      </c>
      <c r="K14" s="6">
        <v>648.82000000000005</v>
      </c>
      <c r="M14" s="16"/>
      <c r="N14" s="6">
        <f t="shared" si="0"/>
        <v>0</v>
      </c>
      <c r="O14" s="42">
        <v>150</v>
      </c>
      <c r="P14" s="41">
        <f t="shared" si="1"/>
        <v>0</v>
      </c>
      <c r="Q14" s="16"/>
      <c r="R14" s="41">
        <f t="shared" si="2"/>
        <v>0</v>
      </c>
    </row>
    <row r="15" spans="1:18" x14ac:dyDescent="0.4">
      <c r="A15" s="61"/>
      <c r="B15" s="56"/>
      <c r="C15" s="1" t="s">
        <v>8</v>
      </c>
      <c r="D15" s="1" t="s">
        <v>52</v>
      </c>
      <c r="E15" s="1" t="s">
        <v>1</v>
      </c>
      <c r="F15" s="1">
        <v>1</v>
      </c>
      <c r="G15" s="1" t="s">
        <v>46</v>
      </c>
      <c r="H15" s="53">
        <v>12000</v>
      </c>
      <c r="I15" s="1">
        <v>19</v>
      </c>
      <c r="J15" s="23">
        <v>730</v>
      </c>
      <c r="K15" s="6">
        <v>12327.579999999998</v>
      </c>
      <c r="M15" s="16"/>
      <c r="N15" s="6">
        <f t="shared" si="0"/>
        <v>0</v>
      </c>
      <c r="O15" s="42">
        <v>150</v>
      </c>
      <c r="P15" s="41">
        <f t="shared" si="1"/>
        <v>0</v>
      </c>
      <c r="Q15" s="16"/>
      <c r="R15" s="41">
        <f t="shared" si="2"/>
        <v>0</v>
      </c>
    </row>
    <row r="16" spans="1:18" x14ac:dyDescent="0.4">
      <c r="A16" s="61"/>
      <c r="B16" s="56"/>
      <c r="C16" s="1" t="s">
        <v>8</v>
      </c>
      <c r="D16" s="1" t="s">
        <v>48</v>
      </c>
      <c r="E16" s="1" t="s">
        <v>1</v>
      </c>
      <c r="F16" s="1">
        <v>2</v>
      </c>
      <c r="G16" s="1" t="s">
        <v>46</v>
      </c>
      <c r="H16" s="55"/>
      <c r="I16" s="1">
        <v>19</v>
      </c>
      <c r="J16" s="23">
        <v>730</v>
      </c>
      <c r="K16" s="6">
        <v>12327.579999999998</v>
      </c>
      <c r="M16" s="16"/>
      <c r="N16" s="6">
        <f t="shared" si="0"/>
        <v>0</v>
      </c>
      <c r="O16" s="42">
        <v>150</v>
      </c>
      <c r="P16" s="41">
        <f t="shared" si="1"/>
        <v>0</v>
      </c>
      <c r="Q16" s="16"/>
      <c r="R16" s="41">
        <f t="shared" si="2"/>
        <v>0</v>
      </c>
    </row>
    <row r="17" spans="1:19" x14ac:dyDescent="0.4">
      <c r="A17" s="61"/>
      <c r="B17" s="56"/>
      <c r="C17" s="1" t="s">
        <v>8</v>
      </c>
      <c r="D17" s="1" t="s">
        <v>53</v>
      </c>
      <c r="E17" s="1" t="s">
        <v>1</v>
      </c>
      <c r="F17" s="1">
        <v>1</v>
      </c>
      <c r="G17" s="1" t="s">
        <v>46</v>
      </c>
      <c r="H17" s="54"/>
      <c r="I17" s="1">
        <v>19</v>
      </c>
      <c r="J17" s="23">
        <v>730</v>
      </c>
      <c r="K17" s="6">
        <v>6979.4600000000019</v>
      </c>
      <c r="M17" s="16"/>
      <c r="N17" s="6">
        <f t="shared" si="0"/>
        <v>0</v>
      </c>
      <c r="O17" s="42">
        <v>150</v>
      </c>
      <c r="P17" s="41">
        <f t="shared" si="1"/>
        <v>0</v>
      </c>
      <c r="Q17" s="16"/>
      <c r="R17" s="41">
        <f t="shared" si="2"/>
        <v>0</v>
      </c>
    </row>
    <row r="18" spans="1:19" x14ac:dyDescent="0.4">
      <c r="A18" s="61"/>
      <c r="B18" s="56"/>
      <c r="C18" s="1" t="s">
        <v>9</v>
      </c>
      <c r="D18" s="1" t="s">
        <v>47</v>
      </c>
      <c r="E18" s="1" t="s">
        <v>1</v>
      </c>
      <c r="F18" s="1">
        <v>1</v>
      </c>
      <c r="G18" s="1" t="s">
        <v>46</v>
      </c>
      <c r="H18" s="5">
        <v>4300</v>
      </c>
      <c r="I18" s="1">
        <v>5</v>
      </c>
      <c r="J18" s="23">
        <v>730</v>
      </c>
      <c r="K18" s="6">
        <v>1491.75</v>
      </c>
      <c r="M18" s="16"/>
      <c r="N18" s="6">
        <f t="shared" si="0"/>
        <v>0</v>
      </c>
      <c r="O18" s="42">
        <v>150</v>
      </c>
      <c r="P18" s="41">
        <f t="shared" si="1"/>
        <v>0</v>
      </c>
      <c r="Q18" s="16"/>
      <c r="R18" s="41">
        <f t="shared" si="2"/>
        <v>0</v>
      </c>
    </row>
    <row r="19" spans="1:19" x14ac:dyDescent="0.4">
      <c r="A19" s="61"/>
      <c r="B19" s="56"/>
      <c r="C19" s="1" t="s">
        <v>10</v>
      </c>
      <c r="D19" s="1" t="s">
        <v>52</v>
      </c>
      <c r="E19" s="1" t="s">
        <v>3</v>
      </c>
      <c r="F19" s="1">
        <v>1</v>
      </c>
      <c r="G19" s="1" t="s">
        <v>46</v>
      </c>
      <c r="H19" s="53">
        <v>20600</v>
      </c>
      <c r="I19" s="1">
        <v>19</v>
      </c>
      <c r="J19" s="23">
        <v>730</v>
      </c>
      <c r="K19" s="6">
        <v>8821.3199999999979</v>
      </c>
      <c r="M19" s="16"/>
      <c r="N19" s="6">
        <f t="shared" si="0"/>
        <v>0</v>
      </c>
      <c r="O19" s="42">
        <v>150</v>
      </c>
      <c r="P19" s="41">
        <f t="shared" si="1"/>
        <v>0</v>
      </c>
      <c r="Q19" s="16"/>
      <c r="R19" s="41">
        <f t="shared" si="2"/>
        <v>0</v>
      </c>
    </row>
    <row r="20" spans="1:19" x14ac:dyDescent="0.4">
      <c r="A20" s="61"/>
      <c r="B20" s="56"/>
      <c r="C20" s="1" t="s">
        <v>10</v>
      </c>
      <c r="D20" s="1" t="s">
        <v>48</v>
      </c>
      <c r="E20" s="1" t="s">
        <v>2</v>
      </c>
      <c r="F20" s="1">
        <v>2</v>
      </c>
      <c r="G20" s="1" t="s">
        <v>46</v>
      </c>
      <c r="H20" s="54"/>
      <c r="I20" s="1">
        <v>19</v>
      </c>
      <c r="J20" s="23">
        <v>730</v>
      </c>
      <c r="K20" s="6">
        <v>8821.3199999999979</v>
      </c>
      <c r="M20" s="16"/>
      <c r="N20" s="6">
        <f t="shared" si="0"/>
        <v>0</v>
      </c>
      <c r="O20" s="42">
        <v>150</v>
      </c>
      <c r="P20" s="41">
        <f t="shared" si="1"/>
        <v>0</v>
      </c>
      <c r="Q20" s="16"/>
      <c r="R20" s="41">
        <f t="shared" si="2"/>
        <v>0</v>
      </c>
    </row>
    <row r="21" spans="1:19" x14ac:dyDescent="0.4">
      <c r="A21" s="61"/>
      <c r="B21" s="56"/>
      <c r="C21" s="1" t="s">
        <v>11</v>
      </c>
      <c r="D21" s="1" t="s">
        <v>48</v>
      </c>
      <c r="E21" s="1" t="s">
        <v>2</v>
      </c>
      <c r="F21" s="1">
        <v>3</v>
      </c>
      <c r="G21" s="1" t="s">
        <v>46</v>
      </c>
      <c r="H21" s="5">
        <v>3200</v>
      </c>
      <c r="I21" s="1">
        <v>19</v>
      </c>
      <c r="J21" s="23">
        <v>730</v>
      </c>
      <c r="K21" s="6">
        <v>13231.98</v>
      </c>
      <c r="M21" s="16"/>
      <c r="N21" s="6">
        <f t="shared" si="0"/>
        <v>0</v>
      </c>
      <c r="O21" s="42">
        <v>150</v>
      </c>
      <c r="P21" s="41">
        <f t="shared" si="1"/>
        <v>0</v>
      </c>
      <c r="Q21" s="16"/>
      <c r="R21" s="41">
        <f t="shared" si="2"/>
        <v>0</v>
      </c>
    </row>
    <row r="22" spans="1:19" x14ac:dyDescent="0.4">
      <c r="A22" s="61"/>
      <c r="B22" s="56"/>
      <c r="C22" s="1" t="s">
        <v>12</v>
      </c>
      <c r="D22" s="1" t="s">
        <v>48</v>
      </c>
      <c r="E22" s="1" t="s">
        <v>1</v>
      </c>
      <c r="F22" s="1">
        <v>1</v>
      </c>
      <c r="G22" s="1" t="s">
        <v>46</v>
      </c>
      <c r="H22" s="53">
        <v>4300</v>
      </c>
      <c r="I22" s="1">
        <v>19</v>
      </c>
      <c r="J22" s="23">
        <v>730</v>
      </c>
      <c r="K22" s="6">
        <v>6163.7899999999991</v>
      </c>
      <c r="M22" s="16"/>
      <c r="N22" s="6">
        <f t="shared" si="0"/>
        <v>0</v>
      </c>
      <c r="O22" s="42">
        <v>150</v>
      </c>
      <c r="P22" s="41">
        <f t="shared" si="1"/>
        <v>0</v>
      </c>
      <c r="Q22" s="16"/>
      <c r="R22" s="41">
        <f t="shared" si="2"/>
        <v>0</v>
      </c>
    </row>
    <row r="23" spans="1:19" x14ac:dyDescent="0.4">
      <c r="A23" s="61"/>
      <c r="B23" s="56"/>
      <c r="C23" s="1" t="s">
        <v>12</v>
      </c>
      <c r="D23" s="1" t="s">
        <v>48</v>
      </c>
      <c r="E23" s="1" t="s">
        <v>2</v>
      </c>
      <c r="F23" s="1">
        <v>1</v>
      </c>
      <c r="G23" s="1" t="s">
        <v>46</v>
      </c>
      <c r="H23" s="55"/>
      <c r="I23" s="1">
        <v>19</v>
      </c>
      <c r="J23" s="23">
        <v>730</v>
      </c>
      <c r="K23" s="6">
        <v>4410.6599999999989</v>
      </c>
      <c r="M23" s="16"/>
      <c r="N23" s="6">
        <f t="shared" si="0"/>
        <v>0</v>
      </c>
      <c r="O23" s="42">
        <v>150</v>
      </c>
      <c r="P23" s="41">
        <f t="shared" si="1"/>
        <v>0</v>
      </c>
      <c r="Q23" s="16"/>
      <c r="R23" s="41">
        <f t="shared" si="2"/>
        <v>0</v>
      </c>
    </row>
    <row r="24" spans="1:19" x14ac:dyDescent="0.4">
      <c r="A24" s="61"/>
      <c r="B24" s="56"/>
      <c r="C24" s="1" t="s">
        <v>12</v>
      </c>
      <c r="D24" s="1" t="s">
        <v>48</v>
      </c>
      <c r="E24" s="1" t="s">
        <v>1</v>
      </c>
      <c r="F24" s="1">
        <v>1</v>
      </c>
      <c r="G24" s="1" t="s">
        <v>46</v>
      </c>
      <c r="H24" s="55"/>
      <c r="I24" s="1">
        <v>19</v>
      </c>
      <c r="J24" s="23">
        <v>730</v>
      </c>
      <c r="K24" s="6">
        <v>6163.7899999999991</v>
      </c>
      <c r="M24" s="16"/>
      <c r="N24" s="6">
        <f t="shared" si="0"/>
        <v>0</v>
      </c>
      <c r="O24" s="42">
        <v>150</v>
      </c>
      <c r="P24" s="41">
        <f t="shared" si="1"/>
        <v>0</v>
      </c>
      <c r="Q24" s="16"/>
      <c r="R24" s="41">
        <f t="shared" si="2"/>
        <v>0</v>
      </c>
    </row>
    <row r="25" spans="1:19" x14ac:dyDescent="0.4">
      <c r="A25" s="61"/>
      <c r="B25" s="56"/>
      <c r="C25" s="1" t="s">
        <v>12</v>
      </c>
      <c r="D25" s="1" t="s">
        <v>48</v>
      </c>
      <c r="E25" s="1" t="s">
        <v>2</v>
      </c>
      <c r="F25" s="1">
        <v>1</v>
      </c>
      <c r="G25" s="1" t="s">
        <v>46</v>
      </c>
      <c r="H25" s="54"/>
      <c r="I25" s="1">
        <v>19</v>
      </c>
      <c r="J25" s="23">
        <v>730</v>
      </c>
      <c r="K25" s="6">
        <v>4410.6599999999989</v>
      </c>
      <c r="M25" s="16"/>
      <c r="N25" s="6">
        <f t="shared" si="0"/>
        <v>0</v>
      </c>
      <c r="O25" s="42">
        <v>150</v>
      </c>
      <c r="P25" s="41">
        <f t="shared" si="1"/>
        <v>0</v>
      </c>
      <c r="Q25" s="16"/>
      <c r="R25" s="41">
        <f t="shared" si="2"/>
        <v>0</v>
      </c>
    </row>
    <row r="26" spans="1:19" x14ac:dyDescent="0.4">
      <c r="A26" s="61"/>
      <c r="B26" s="56"/>
      <c r="C26" s="1" t="s">
        <v>13</v>
      </c>
      <c r="D26" s="1" t="s">
        <v>49</v>
      </c>
      <c r="E26" s="1" t="s">
        <v>1</v>
      </c>
      <c r="F26" s="1">
        <v>1</v>
      </c>
      <c r="G26" s="1" t="s">
        <v>46</v>
      </c>
      <c r="H26" s="5">
        <v>2200</v>
      </c>
      <c r="I26" s="1">
        <v>22</v>
      </c>
      <c r="J26" s="23">
        <v>730</v>
      </c>
      <c r="K26" s="6">
        <v>3568.6200000000003</v>
      </c>
      <c r="M26" s="16"/>
      <c r="N26" s="6">
        <f t="shared" si="0"/>
        <v>0</v>
      </c>
      <c r="O26" s="42">
        <v>150</v>
      </c>
      <c r="P26" s="41">
        <f t="shared" si="1"/>
        <v>0</v>
      </c>
      <c r="Q26" s="16"/>
      <c r="R26" s="41">
        <f t="shared" si="2"/>
        <v>0</v>
      </c>
    </row>
    <row r="27" spans="1:19" x14ac:dyDescent="0.4">
      <c r="A27" s="61"/>
      <c r="B27" s="56"/>
      <c r="C27" s="1" t="s">
        <v>14</v>
      </c>
      <c r="D27" s="1" t="s">
        <v>49</v>
      </c>
      <c r="E27" s="1" t="s">
        <v>1</v>
      </c>
      <c r="F27" s="1">
        <v>3</v>
      </c>
      <c r="G27" s="1" t="s">
        <v>46</v>
      </c>
      <c r="H27" s="5">
        <v>8600</v>
      </c>
      <c r="I27" s="1">
        <v>22</v>
      </c>
      <c r="J27" s="23">
        <v>730</v>
      </c>
      <c r="K27" s="6">
        <v>10705.859999999997</v>
      </c>
      <c r="M27" s="16"/>
      <c r="N27" s="6">
        <f t="shared" si="0"/>
        <v>0</v>
      </c>
      <c r="O27" s="42">
        <v>150</v>
      </c>
      <c r="P27" s="41">
        <f t="shared" si="1"/>
        <v>0</v>
      </c>
      <c r="Q27" s="16"/>
      <c r="R27" s="41">
        <f t="shared" si="2"/>
        <v>0</v>
      </c>
    </row>
    <row r="28" spans="1:19" x14ac:dyDescent="0.4">
      <c r="A28" s="61"/>
      <c r="B28" s="56"/>
      <c r="C28" s="1" t="s">
        <v>15</v>
      </c>
      <c r="D28" s="1" t="s">
        <v>54</v>
      </c>
      <c r="E28" s="1" t="s">
        <v>1</v>
      </c>
      <c r="F28" s="1">
        <v>1</v>
      </c>
      <c r="G28" s="1" t="s">
        <v>46</v>
      </c>
      <c r="H28" s="5">
        <v>1200</v>
      </c>
      <c r="I28" s="1">
        <v>22</v>
      </c>
      <c r="J28" s="23">
        <v>730</v>
      </c>
      <c r="K28" s="6">
        <v>8081.4800000000023</v>
      </c>
      <c r="M28" s="16"/>
      <c r="N28" s="6">
        <f t="shared" si="0"/>
        <v>0</v>
      </c>
      <c r="O28" s="42">
        <v>150</v>
      </c>
      <c r="P28" s="41">
        <f t="shared" si="1"/>
        <v>0</v>
      </c>
      <c r="Q28" s="16"/>
      <c r="R28" s="41">
        <f t="shared" si="2"/>
        <v>0</v>
      </c>
    </row>
    <row r="29" spans="1:19" x14ac:dyDescent="0.4">
      <c r="A29" s="61"/>
      <c r="B29" s="56"/>
      <c r="C29" s="1" t="s">
        <v>16</v>
      </c>
      <c r="D29" s="1" t="s">
        <v>48</v>
      </c>
      <c r="E29" s="1" t="s">
        <v>1</v>
      </c>
      <c r="F29" s="1">
        <v>2</v>
      </c>
      <c r="G29" s="1" t="s">
        <v>46</v>
      </c>
      <c r="H29" s="5">
        <v>4400</v>
      </c>
      <c r="I29" s="1">
        <v>22</v>
      </c>
      <c r="J29" s="23">
        <v>730</v>
      </c>
      <c r="K29" s="6">
        <v>14274.039999999997</v>
      </c>
      <c r="M29" s="16"/>
      <c r="N29" s="6">
        <f t="shared" si="0"/>
        <v>0</v>
      </c>
      <c r="O29" s="42">
        <v>150</v>
      </c>
      <c r="P29" s="41">
        <f t="shared" si="1"/>
        <v>0</v>
      </c>
      <c r="Q29" s="16"/>
      <c r="R29" s="41">
        <f t="shared" si="2"/>
        <v>0</v>
      </c>
    </row>
    <row r="30" spans="1:19" x14ac:dyDescent="0.4">
      <c r="A30" s="61"/>
      <c r="B30" s="56"/>
      <c r="C30" s="1" t="s">
        <v>20</v>
      </c>
      <c r="D30" s="1" t="s">
        <v>47</v>
      </c>
      <c r="E30" s="1" t="s">
        <v>1</v>
      </c>
      <c r="F30" s="1">
        <v>1</v>
      </c>
      <c r="G30" s="1" t="s">
        <v>46</v>
      </c>
      <c r="H30" s="5">
        <v>2200</v>
      </c>
      <c r="I30" s="1">
        <v>22</v>
      </c>
      <c r="J30" s="23">
        <v>730</v>
      </c>
      <c r="K30" s="6">
        <v>6563.7000000000025</v>
      </c>
      <c r="M30" s="16"/>
      <c r="N30" s="6">
        <f t="shared" si="0"/>
        <v>0</v>
      </c>
      <c r="O30" s="42">
        <v>150</v>
      </c>
      <c r="P30" s="41">
        <f t="shared" si="1"/>
        <v>0</v>
      </c>
      <c r="Q30" s="16"/>
      <c r="R30" s="41">
        <f t="shared" si="2"/>
        <v>0</v>
      </c>
    </row>
    <row r="31" spans="1:19" x14ac:dyDescent="0.4">
      <c r="A31" s="61"/>
      <c r="B31" s="56"/>
      <c r="C31" s="1" t="s">
        <v>17</v>
      </c>
      <c r="D31" s="1" t="s">
        <v>49</v>
      </c>
      <c r="E31" s="1" t="s">
        <v>1</v>
      </c>
      <c r="F31" s="1">
        <v>1</v>
      </c>
      <c r="G31" s="1" t="s">
        <v>46</v>
      </c>
      <c r="H31" s="26">
        <v>1200</v>
      </c>
      <c r="I31" s="1">
        <v>1</v>
      </c>
      <c r="J31" s="23">
        <v>730</v>
      </c>
      <c r="K31" s="17">
        <v>162.21</v>
      </c>
      <c r="M31" s="16"/>
      <c r="N31" s="6">
        <f t="shared" si="0"/>
        <v>0</v>
      </c>
      <c r="O31" s="42">
        <v>150</v>
      </c>
      <c r="P31" s="41">
        <f t="shared" si="1"/>
        <v>0</v>
      </c>
      <c r="Q31" s="16"/>
      <c r="R31" s="41">
        <f t="shared" si="2"/>
        <v>0</v>
      </c>
      <c r="S31" s="25"/>
    </row>
    <row r="32" spans="1:19" x14ac:dyDescent="0.4">
      <c r="A32" s="61"/>
      <c r="B32" s="56"/>
      <c r="C32" s="1" t="s">
        <v>18</v>
      </c>
      <c r="D32" s="1" t="s">
        <v>49</v>
      </c>
      <c r="E32" s="1" t="s">
        <v>1</v>
      </c>
      <c r="F32" s="1">
        <v>1</v>
      </c>
      <c r="G32" s="1" t="s">
        <v>46</v>
      </c>
      <c r="H32" s="5">
        <v>4300</v>
      </c>
      <c r="I32" s="1">
        <v>15</v>
      </c>
      <c r="J32" s="23">
        <v>730</v>
      </c>
      <c r="K32" s="6">
        <v>2433.15</v>
      </c>
      <c r="M32" s="16"/>
      <c r="N32" s="6">
        <f t="shared" si="0"/>
        <v>0</v>
      </c>
      <c r="O32" s="42">
        <v>150</v>
      </c>
      <c r="P32" s="41">
        <f t="shared" si="1"/>
        <v>0</v>
      </c>
      <c r="Q32" s="16"/>
      <c r="R32" s="41">
        <f t="shared" si="2"/>
        <v>0</v>
      </c>
    </row>
    <row r="33" spans="1:18" x14ac:dyDescent="0.4">
      <c r="A33" s="61"/>
      <c r="B33" s="56"/>
      <c r="C33" s="1" t="s">
        <v>19</v>
      </c>
      <c r="D33" s="1" t="s">
        <v>51</v>
      </c>
      <c r="E33" s="1" t="s">
        <v>1</v>
      </c>
      <c r="F33" s="1">
        <v>1</v>
      </c>
      <c r="G33" s="1" t="s">
        <v>46</v>
      </c>
      <c r="H33" s="53">
        <v>18500</v>
      </c>
      <c r="I33" s="1">
        <v>10</v>
      </c>
      <c r="J33" s="23">
        <v>730</v>
      </c>
      <c r="K33" s="6">
        <v>5966.9999999999991</v>
      </c>
      <c r="M33" s="16"/>
      <c r="N33" s="6">
        <f t="shared" si="0"/>
        <v>0</v>
      </c>
      <c r="O33" s="42">
        <v>150</v>
      </c>
      <c r="P33" s="41">
        <f t="shared" si="1"/>
        <v>0</v>
      </c>
      <c r="Q33" s="16"/>
      <c r="R33" s="41">
        <f t="shared" si="2"/>
        <v>0</v>
      </c>
    </row>
    <row r="34" spans="1:18" x14ac:dyDescent="0.4">
      <c r="A34" s="61"/>
      <c r="B34" s="56"/>
      <c r="C34" s="1" t="s">
        <v>19</v>
      </c>
      <c r="D34" s="1" t="s">
        <v>55</v>
      </c>
      <c r="E34" s="1" t="s">
        <v>1</v>
      </c>
      <c r="F34" s="1">
        <v>1</v>
      </c>
      <c r="G34" s="1" t="s">
        <v>46</v>
      </c>
      <c r="H34" s="55"/>
      <c r="I34" s="1">
        <v>10</v>
      </c>
      <c r="J34" s="23">
        <v>730</v>
      </c>
      <c r="K34" s="6">
        <v>12976.499999999998</v>
      </c>
      <c r="M34" s="16"/>
      <c r="N34" s="6">
        <f t="shared" si="0"/>
        <v>0</v>
      </c>
      <c r="O34" s="42">
        <v>150</v>
      </c>
      <c r="P34" s="41">
        <f t="shared" si="1"/>
        <v>0</v>
      </c>
      <c r="Q34" s="16"/>
      <c r="R34" s="41">
        <f t="shared" si="2"/>
        <v>0</v>
      </c>
    </row>
    <row r="35" spans="1:18" x14ac:dyDescent="0.4">
      <c r="A35" s="61"/>
      <c r="B35" s="56"/>
      <c r="C35" s="1" t="s">
        <v>19</v>
      </c>
      <c r="D35" s="1" t="s">
        <v>56</v>
      </c>
      <c r="E35" s="1" t="s">
        <v>1</v>
      </c>
      <c r="F35" s="1">
        <v>1</v>
      </c>
      <c r="G35" s="1" t="s">
        <v>46</v>
      </c>
      <c r="H35" s="55"/>
      <c r="I35" s="1">
        <v>10</v>
      </c>
      <c r="J35" s="23">
        <v>730</v>
      </c>
      <c r="K35" s="6">
        <v>1836.7000000000003</v>
      </c>
      <c r="M35" s="16"/>
      <c r="N35" s="6">
        <f t="shared" si="0"/>
        <v>0</v>
      </c>
      <c r="O35" s="42">
        <v>150</v>
      </c>
      <c r="P35" s="41">
        <f t="shared" si="1"/>
        <v>0</v>
      </c>
      <c r="Q35" s="16"/>
      <c r="R35" s="41">
        <f t="shared" si="2"/>
        <v>0</v>
      </c>
    </row>
    <row r="36" spans="1:18" x14ac:dyDescent="0.4">
      <c r="A36" s="61"/>
      <c r="B36" s="56"/>
      <c r="C36" s="1" t="s">
        <v>19</v>
      </c>
      <c r="D36" s="1" t="s">
        <v>55</v>
      </c>
      <c r="E36" s="1" t="s">
        <v>1</v>
      </c>
      <c r="F36" s="1">
        <v>1</v>
      </c>
      <c r="G36" s="1" t="s">
        <v>46</v>
      </c>
      <c r="H36" s="55"/>
      <c r="I36" s="1">
        <v>10</v>
      </c>
      <c r="J36" s="23">
        <v>730</v>
      </c>
      <c r="K36" s="6">
        <v>12976.499999999998</v>
      </c>
      <c r="M36" s="16"/>
      <c r="N36" s="6">
        <f t="shared" si="0"/>
        <v>0</v>
      </c>
      <c r="O36" s="42">
        <v>150</v>
      </c>
      <c r="P36" s="41">
        <f t="shared" si="1"/>
        <v>0</v>
      </c>
      <c r="Q36" s="16"/>
      <c r="R36" s="41">
        <f t="shared" si="2"/>
        <v>0</v>
      </c>
    </row>
    <row r="37" spans="1:18" x14ac:dyDescent="0.4">
      <c r="A37" s="61"/>
      <c r="B37" s="56"/>
      <c r="C37" s="1" t="s">
        <v>19</v>
      </c>
      <c r="D37" s="1" t="s">
        <v>50</v>
      </c>
      <c r="E37" s="1" t="s">
        <v>1</v>
      </c>
      <c r="F37" s="1">
        <v>1</v>
      </c>
      <c r="G37" s="1" t="s">
        <v>46</v>
      </c>
      <c r="H37" s="55"/>
      <c r="I37" s="1">
        <v>10</v>
      </c>
      <c r="J37" s="23">
        <v>730</v>
      </c>
      <c r="K37" s="6">
        <v>1491.8000000000004</v>
      </c>
      <c r="M37" s="16"/>
      <c r="N37" s="6">
        <f t="shared" si="0"/>
        <v>0</v>
      </c>
      <c r="O37" s="42">
        <v>150</v>
      </c>
      <c r="P37" s="41">
        <f t="shared" si="1"/>
        <v>0</v>
      </c>
      <c r="Q37" s="16"/>
      <c r="R37" s="41">
        <f t="shared" si="2"/>
        <v>0</v>
      </c>
    </row>
    <row r="38" spans="1:18" x14ac:dyDescent="0.4">
      <c r="A38" s="61"/>
      <c r="B38" s="56"/>
      <c r="C38" s="1" t="s">
        <v>19</v>
      </c>
      <c r="D38" s="1" t="s">
        <v>50</v>
      </c>
      <c r="E38" s="1" t="s">
        <v>1</v>
      </c>
      <c r="F38" s="1">
        <v>1</v>
      </c>
      <c r="G38" s="1" t="s">
        <v>46</v>
      </c>
      <c r="H38" s="54"/>
      <c r="I38" s="1">
        <v>10</v>
      </c>
      <c r="J38" s="23">
        <v>730</v>
      </c>
      <c r="K38" s="6">
        <v>1491.8000000000004</v>
      </c>
      <c r="M38" s="16"/>
      <c r="N38" s="6">
        <f t="shared" si="0"/>
        <v>0</v>
      </c>
      <c r="O38" s="42">
        <v>150</v>
      </c>
      <c r="P38" s="41">
        <f t="shared" si="1"/>
        <v>0</v>
      </c>
      <c r="Q38" s="16"/>
      <c r="R38" s="41">
        <f t="shared" si="2"/>
        <v>0</v>
      </c>
    </row>
    <row r="39" spans="1:18" x14ac:dyDescent="0.4">
      <c r="A39" s="61"/>
      <c r="B39" s="56"/>
      <c r="C39" s="1" t="s">
        <v>25</v>
      </c>
      <c r="D39" s="1" t="s">
        <v>50</v>
      </c>
      <c r="E39" s="1" t="s">
        <v>1</v>
      </c>
      <c r="F39" s="1">
        <v>2</v>
      </c>
      <c r="G39" s="1" t="s">
        <v>46</v>
      </c>
      <c r="H39" s="53">
        <v>4500</v>
      </c>
      <c r="I39" s="1">
        <v>10</v>
      </c>
      <c r="J39" s="23">
        <v>730</v>
      </c>
      <c r="K39" s="6">
        <v>2983.6000000000008</v>
      </c>
      <c r="M39" s="16"/>
      <c r="N39" s="6">
        <f t="shared" si="0"/>
        <v>0</v>
      </c>
      <c r="O39" s="42">
        <v>150</v>
      </c>
      <c r="P39" s="41">
        <f t="shared" si="1"/>
        <v>0</v>
      </c>
      <c r="Q39" s="16"/>
      <c r="R39" s="41">
        <f t="shared" si="2"/>
        <v>0</v>
      </c>
    </row>
    <row r="40" spans="1:18" x14ac:dyDescent="0.4">
      <c r="A40" s="61"/>
      <c r="B40" s="56"/>
      <c r="C40" s="1" t="s">
        <v>25</v>
      </c>
      <c r="D40" s="1" t="s">
        <v>48</v>
      </c>
      <c r="E40" s="1" t="s">
        <v>1</v>
      </c>
      <c r="F40" s="1">
        <v>1</v>
      </c>
      <c r="G40" s="1" t="s">
        <v>46</v>
      </c>
      <c r="H40" s="54"/>
      <c r="I40" s="1">
        <v>10</v>
      </c>
      <c r="J40" s="23">
        <v>730</v>
      </c>
      <c r="K40" s="6">
        <v>3244.1</v>
      </c>
      <c r="M40" s="16"/>
      <c r="N40" s="6">
        <f t="shared" si="0"/>
        <v>0</v>
      </c>
      <c r="O40" s="42">
        <v>150</v>
      </c>
      <c r="P40" s="41">
        <f t="shared" si="1"/>
        <v>0</v>
      </c>
      <c r="Q40" s="16"/>
      <c r="R40" s="41">
        <f t="shared" si="2"/>
        <v>0</v>
      </c>
    </row>
    <row r="41" spans="1:18" x14ac:dyDescent="0.4">
      <c r="A41" s="61"/>
      <c r="B41" s="56"/>
      <c r="C41" s="1" t="s">
        <v>26</v>
      </c>
      <c r="D41" s="1" t="s">
        <v>48</v>
      </c>
      <c r="E41" s="1" t="s">
        <v>1</v>
      </c>
      <c r="F41" s="1">
        <v>1</v>
      </c>
      <c r="G41" s="1" t="s">
        <v>46</v>
      </c>
      <c r="H41" s="53">
        <v>11600</v>
      </c>
      <c r="I41" s="1">
        <v>1</v>
      </c>
      <c r="J41" s="23">
        <v>730</v>
      </c>
      <c r="K41" s="6">
        <v>324.41000000000003</v>
      </c>
      <c r="M41" s="16"/>
      <c r="N41" s="6">
        <f t="shared" si="0"/>
        <v>0</v>
      </c>
      <c r="O41" s="42">
        <v>150</v>
      </c>
      <c r="P41" s="41">
        <f t="shared" si="1"/>
        <v>0</v>
      </c>
      <c r="Q41" s="16"/>
      <c r="R41" s="41">
        <f t="shared" si="2"/>
        <v>0</v>
      </c>
    </row>
    <row r="42" spans="1:18" x14ac:dyDescent="0.4">
      <c r="A42" s="61"/>
      <c r="B42" s="56"/>
      <c r="C42" s="1" t="s">
        <v>26</v>
      </c>
      <c r="D42" s="1" t="s">
        <v>52</v>
      </c>
      <c r="E42" s="1" t="s">
        <v>2</v>
      </c>
      <c r="F42" s="1">
        <v>1</v>
      </c>
      <c r="G42" s="1" t="s">
        <v>46</v>
      </c>
      <c r="H42" s="55"/>
      <c r="I42" s="1">
        <v>1</v>
      </c>
      <c r="J42" s="23">
        <v>730</v>
      </c>
      <c r="K42" s="6">
        <v>464.28</v>
      </c>
      <c r="M42" s="16"/>
      <c r="N42" s="6">
        <f t="shared" si="0"/>
        <v>0</v>
      </c>
      <c r="O42" s="42">
        <v>150</v>
      </c>
      <c r="P42" s="41">
        <f t="shared" si="1"/>
        <v>0</v>
      </c>
      <c r="Q42" s="16"/>
      <c r="R42" s="41">
        <f t="shared" si="2"/>
        <v>0</v>
      </c>
    </row>
    <row r="43" spans="1:18" x14ac:dyDescent="0.4">
      <c r="A43" s="61"/>
      <c r="B43" s="56"/>
      <c r="C43" s="1" t="s">
        <v>26</v>
      </c>
      <c r="D43" s="1" t="s">
        <v>48</v>
      </c>
      <c r="E43" s="1" t="s">
        <v>2</v>
      </c>
      <c r="F43" s="1">
        <v>3</v>
      </c>
      <c r="G43" s="1" t="s">
        <v>46</v>
      </c>
      <c r="H43" s="54"/>
      <c r="I43" s="1">
        <v>1</v>
      </c>
      <c r="J43" s="23">
        <v>730</v>
      </c>
      <c r="K43" s="6">
        <v>696.42</v>
      </c>
      <c r="M43" s="16"/>
      <c r="N43" s="6">
        <f t="shared" si="0"/>
        <v>0</v>
      </c>
      <c r="O43" s="42">
        <v>150</v>
      </c>
      <c r="P43" s="41">
        <f t="shared" si="1"/>
        <v>0</v>
      </c>
      <c r="Q43" s="16"/>
      <c r="R43" s="41">
        <f t="shared" si="2"/>
        <v>0</v>
      </c>
    </row>
    <row r="44" spans="1:18" x14ac:dyDescent="0.4">
      <c r="A44" s="61"/>
      <c r="B44" s="56"/>
      <c r="C44" s="1" t="s">
        <v>27</v>
      </c>
      <c r="D44" s="1" t="s">
        <v>48</v>
      </c>
      <c r="E44" s="1" t="s">
        <v>1</v>
      </c>
      <c r="F44" s="1">
        <v>1</v>
      </c>
      <c r="G44" s="1" t="s">
        <v>46</v>
      </c>
      <c r="H44" s="5">
        <v>1200</v>
      </c>
      <c r="I44" s="1">
        <v>13</v>
      </c>
      <c r="J44" s="23">
        <v>730</v>
      </c>
      <c r="K44" s="6">
        <v>4217.33</v>
      </c>
      <c r="M44" s="16"/>
      <c r="N44" s="6">
        <f t="shared" si="0"/>
        <v>0</v>
      </c>
      <c r="O44" s="42">
        <v>150</v>
      </c>
      <c r="P44" s="41">
        <f t="shared" si="1"/>
        <v>0</v>
      </c>
      <c r="Q44" s="16"/>
      <c r="R44" s="41">
        <f t="shared" si="2"/>
        <v>0</v>
      </c>
    </row>
    <row r="45" spans="1:18" x14ac:dyDescent="0.4">
      <c r="A45" s="61"/>
      <c r="B45" s="56"/>
      <c r="C45" s="1" t="s">
        <v>28</v>
      </c>
      <c r="D45" s="1" t="s">
        <v>48</v>
      </c>
      <c r="E45" s="1" t="s">
        <v>1</v>
      </c>
      <c r="F45" s="1">
        <v>3</v>
      </c>
      <c r="G45" s="1" t="s">
        <v>46</v>
      </c>
      <c r="H45" s="5">
        <v>3000</v>
      </c>
      <c r="I45" s="1">
        <v>7</v>
      </c>
      <c r="J45" s="23">
        <v>730</v>
      </c>
      <c r="K45" s="6">
        <v>6812.6099999999988</v>
      </c>
      <c r="M45" s="16"/>
      <c r="N45" s="6">
        <f t="shared" si="0"/>
        <v>0</v>
      </c>
      <c r="O45" s="42">
        <v>150</v>
      </c>
      <c r="P45" s="41">
        <f t="shared" si="1"/>
        <v>0</v>
      </c>
      <c r="Q45" s="16"/>
      <c r="R45" s="41">
        <f t="shared" si="2"/>
        <v>0</v>
      </c>
    </row>
    <row r="46" spans="1:18" x14ac:dyDescent="0.4">
      <c r="A46" s="61"/>
      <c r="B46" s="56"/>
      <c r="C46" s="1" t="s">
        <v>29</v>
      </c>
      <c r="D46" s="1" t="s">
        <v>51</v>
      </c>
      <c r="E46" s="1" t="s">
        <v>1</v>
      </c>
      <c r="F46" s="1">
        <v>2</v>
      </c>
      <c r="G46" s="1" t="s">
        <v>46</v>
      </c>
      <c r="H46" s="5">
        <v>8500</v>
      </c>
      <c r="I46" s="1">
        <v>7</v>
      </c>
      <c r="J46" s="23">
        <v>730</v>
      </c>
      <c r="K46" s="6">
        <v>8353.7999999999993</v>
      </c>
      <c r="M46" s="16"/>
      <c r="N46" s="6">
        <f t="shared" si="0"/>
        <v>0</v>
      </c>
      <c r="O46" s="42">
        <v>150</v>
      </c>
      <c r="P46" s="41">
        <f t="shared" si="1"/>
        <v>0</v>
      </c>
      <c r="Q46" s="16"/>
      <c r="R46" s="41">
        <f t="shared" si="2"/>
        <v>0</v>
      </c>
    </row>
    <row r="47" spans="1:18" x14ac:dyDescent="0.4">
      <c r="A47" s="61"/>
      <c r="B47" s="56"/>
      <c r="C47" s="1" t="s">
        <v>30</v>
      </c>
      <c r="D47" s="1" t="s">
        <v>51</v>
      </c>
      <c r="E47" s="1" t="s">
        <v>2</v>
      </c>
      <c r="F47" s="1">
        <v>2</v>
      </c>
      <c r="G47" s="1" t="s">
        <v>46</v>
      </c>
      <c r="H47" s="53">
        <v>22200</v>
      </c>
      <c r="I47" s="1">
        <v>7</v>
      </c>
      <c r="J47" s="23">
        <v>730</v>
      </c>
      <c r="K47" s="6">
        <v>5770.24</v>
      </c>
      <c r="M47" s="16"/>
      <c r="N47" s="6">
        <f t="shared" si="0"/>
        <v>0</v>
      </c>
      <c r="O47" s="42">
        <v>150</v>
      </c>
      <c r="P47" s="41">
        <f t="shared" si="1"/>
        <v>0</v>
      </c>
      <c r="Q47" s="16"/>
      <c r="R47" s="41">
        <f t="shared" si="2"/>
        <v>0</v>
      </c>
    </row>
    <row r="48" spans="1:18" x14ac:dyDescent="0.4">
      <c r="A48" s="61"/>
      <c r="B48" s="56"/>
      <c r="C48" s="1" t="s">
        <v>30</v>
      </c>
      <c r="D48" s="1" t="s">
        <v>57</v>
      </c>
      <c r="E48" s="1" t="s">
        <v>2</v>
      </c>
      <c r="F48" s="1">
        <v>3</v>
      </c>
      <c r="G48" s="1" t="s">
        <v>46</v>
      </c>
      <c r="H48" s="55"/>
      <c r="I48" s="1">
        <v>7</v>
      </c>
      <c r="J48" s="23">
        <v>730</v>
      </c>
      <c r="K48" s="6">
        <v>32855.339999999997</v>
      </c>
      <c r="M48" s="16"/>
      <c r="N48" s="6">
        <f t="shared" si="0"/>
        <v>0</v>
      </c>
      <c r="O48" s="42">
        <v>150</v>
      </c>
      <c r="P48" s="41">
        <f t="shared" si="1"/>
        <v>0</v>
      </c>
      <c r="Q48" s="16"/>
      <c r="R48" s="41">
        <f t="shared" si="2"/>
        <v>0</v>
      </c>
    </row>
    <row r="49" spans="1:18" x14ac:dyDescent="0.4">
      <c r="A49" s="61"/>
      <c r="B49" s="56"/>
      <c r="C49" s="1" t="s">
        <v>30</v>
      </c>
      <c r="D49" s="1" t="s">
        <v>47</v>
      </c>
      <c r="E49" s="1" t="s">
        <v>2</v>
      </c>
      <c r="F49" s="1">
        <v>6</v>
      </c>
      <c r="G49" s="1" t="s">
        <v>46</v>
      </c>
      <c r="H49" s="55"/>
      <c r="I49" s="1">
        <v>7</v>
      </c>
      <c r="J49" s="23">
        <v>730</v>
      </c>
      <c r="K49" s="6">
        <v>8655.3599999999988</v>
      </c>
      <c r="M49" s="16"/>
      <c r="N49" s="6">
        <f t="shared" si="0"/>
        <v>0</v>
      </c>
      <c r="O49" s="42">
        <v>150</v>
      </c>
      <c r="P49" s="41">
        <f t="shared" si="1"/>
        <v>0</v>
      </c>
      <c r="Q49" s="16"/>
      <c r="R49" s="41">
        <f t="shared" si="2"/>
        <v>0</v>
      </c>
    </row>
    <row r="50" spans="1:18" x14ac:dyDescent="0.4">
      <c r="A50" s="61"/>
      <c r="B50" s="56"/>
      <c r="C50" s="1" t="s">
        <v>30</v>
      </c>
      <c r="D50" s="1" t="s">
        <v>49</v>
      </c>
      <c r="E50" s="1" t="s">
        <v>2</v>
      </c>
      <c r="F50" s="1">
        <v>5</v>
      </c>
      <c r="G50" s="1" t="s">
        <v>46</v>
      </c>
      <c r="H50" s="55"/>
      <c r="I50" s="1">
        <v>7</v>
      </c>
      <c r="J50" s="23">
        <v>730</v>
      </c>
      <c r="K50" s="6">
        <v>4062.4499999999994</v>
      </c>
      <c r="M50" s="16"/>
      <c r="N50" s="6">
        <f t="shared" si="0"/>
        <v>0</v>
      </c>
      <c r="O50" s="42">
        <v>150</v>
      </c>
      <c r="P50" s="41">
        <f t="shared" si="1"/>
        <v>0</v>
      </c>
      <c r="Q50" s="16"/>
      <c r="R50" s="41">
        <f t="shared" si="2"/>
        <v>0</v>
      </c>
    </row>
    <row r="51" spans="1:18" x14ac:dyDescent="0.4">
      <c r="A51" s="61"/>
      <c r="B51" s="56"/>
      <c r="C51" s="1" t="s">
        <v>30</v>
      </c>
      <c r="D51" s="1" t="s">
        <v>48</v>
      </c>
      <c r="E51" s="1" t="s">
        <v>2</v>
      </c>
      <c r="F51" s="1">
        <v>2</v>
      </c>
      <c r="G51" s="1" t="s">
        <v>46</v>
      </c>
      <c r="H51" s="55"/>
      <c r="I51" s="1">
        <v>7</v>
      </c>
      <c r="J51" s="23">
        <v>730</v>
      </c>
      <c r="K51" s="6">
        <v>3249.9599999999991</v>
      </c>
      <c r="M51" s="16"/>
      <c r="N51" s="6">
        <f t="shared" si="0"/>
        <v>0</v>
      </c>
      <c r="O51" s="42">
        <v>150</v>
      </c>
      <c r="P51" s="41">
        <f t="shared" si="1"/>
        <v>0</v>
      </c>
      <c r="Q51" s="16"/>
      <c r="R51" s="41">
        <f t="shared" si="2"/>
        <v>0</v>
      </c>
    </row>
    <row r="52" spans="1:18" x14ac:dyDescent="0.4">
      <c r="A52" s="61"/>
      <c r="B52" s="56"/>
      <c r="C52" s="1" t="s">
        <v>30</v>
      </c>
      <c r="D52" s="1" t="s">
        <v>0</v>
      </c>
      <c r="E52" s="1" t="s">
        <v>2</v>
      </c>
      <c r="F52" s="1">
        <v>1</v>
      </c>
      <c r="G52" s="1" t="s">
        <v>46</v>
      </c>
      <c r="H52" s="54"/>
      <c r="I52" s="1">
        <v>7</v>
      </c>
      <c r="J52" s="23">
        <v>730</v>
      </c>
      <c r="K52" s="6">
        <v>15243.130000000001</v>
      </c>
      <c r="M52" s="16"/>
      <c r="N52" s="6">
        <f t="shared" si="0"/>
        <v>0</v>
      </c>
      <c r="O52" s="42">
        <v>150</v>
      </c>
      <c r="P52" s="41">
        <f t="shared" si="1"/>
        <v>0</v>
      </c>
      <c r="Q52" s="16"/>
      <c r="R52" s="41">
        <f t="shared" si="2"/>
        <v>0</v>
      </c>
    </row>
    <row r="53" spans="1:18" x14ac:dyDescent="0.4">
      <c r="A53" s="61"/>
      <c r="B53" s="56"/>
      <c r="C53" s="1" t="s">
        <v>31</v>
      </c>
      <c r="D53" s="1" t="s">
        <v>51</v>
      </c>
      <c r="E53" s="1" t="s">
        <v>2</v>
      </c>
      <c r="F53" s="1">
        <v>3</v>
      </c>
      <c r="G53" s="1" t="s">
        <v>46</v>
      </c>
      <c r="H53" s="53">
        <v>12400</v>
      </c>
      <c r="I53" s="1">
        <v>7</v>
      </c>
      <c r="J53" s="23">
        <v>730</v>
      </c>
      <c r="K53" s="6">
        <v>8655.3599999999988</v>
      </c>
      <c r="M53" s="16"/>
      <c r="N53" s="6">
        <f t="shared" si="0"/>
        <v>0</v>
      </c>
      <c r="O53" s="42">
        <v>150</v>
      </c>
      <c r="P53" s="41">
        <f t="shared" si="1"/>
        <v>0</v>
      </c>
      <c r="Q53" s="16"/>
      <c r="R53" s="41">
        <f t="shared" si="2"/>
        <v>0</v>
      </c>
    </row>
    <row r="54" spans="1:18" x14ac:dyDescent="0.4">
      <c r="A54" s="61"/>
      <c r="B54" s="56"/>
      <c r="C54" s="1" t="s">
        <v>31</v>
      </c>
      <c r="D54" s="1" t="s">
        <v>50</v>
      </c>
      <c r="E54" s="1" t="s">
        <v>2</v>
      </c>
      <c r="F54" s="1">
        <v>5</v>
      </c>
      <c r="G54" s="1" t="s">
        <v>46</v>
      </c>
      <c r="H54" s="55"/>
      <c r="I54" s="1">
        <v>7</v>
      </c>
      <c r="J54" s="23">
        <v>730</v>
      </c>
      <c r="K54" s="6">
        <v>3606.3999999999996</v>
      </c>
      <c r="M54" s="16"/>
      <c r="N54" s="6">
        <f t="shared" si="0"/>
        <v>0</v>
      </c>
      <c r="O54" s="42">
        <v>150</v>
      </c>
      <c r="P54" s="41">
        <f t="shared" si="1"/>
        <v>0</v>
      </c>
      <c r="Q54" s="16"/>
      <c r="R54" s="41">
        <f t="shared" si="2"/>
        <v>0</v>
      </c>
    </row>
    <row r="55" spans="1:18" x14ac:dyDescent="0.4">
      <c r="A55" s="61"/>
      <c r="B55" s="56"/>
      <c r="C55" s="1" t="s">
        <v>31</v>
      </c>
      <c r="D55" s="1" t="s">
        <v>47</v>
      </c>
      <c r="E55" s="1" t="s">
        <v>2</v>
      </c>
      <c r="F55" s="1">
        <v>1</v>
      </c>
      <c r="G55" s="1" t="s">
        <v>46</v>
      </c>
      <c r="H55" s="55"/>
      <c r="I55" s="1">
        <v>7</v>
      </c>
      <c r="J55" s="23">
        <v>730</v>
      </c>
      <c r="K55" s="6">
        <v>1442.56</v>
      </c>
      <c r="M55" s="16"/>
      <c r="N55" s="6">
        <f t="shared" si="0"/>
        <v>0</v>
      </c>
      <c r="O55" s="42">
        <v>150</v>
      </c>
      <c r="P55" s="41">
        <f t="shared" si="1"/>
        <v>0</v>
      </c>
      <c r="Q55" s="16"/>
      <c r="R55" s="41">
        <f t="shared" si="2"/>
        <v>0</v>
      </c>
    </row>
    <row r="56" spans="1:18" x14ac:dyDescent="0.4">
      <c r="A56" s="61"/>
      <c r="B56" s="56"/>
      <c r="C56" s="1" t="s">
        <v>31</v>
      </c>
      <c r="D56" s="1" t="s">
        <v>48</v>
      </c>
      <c r="E56" s="1" t="s">
        <v>2</v>
      </c>
      <c r="F56" s="1">
        <v>1</v>
      </c>
      <c r="G56" s="1" t="s">
        <v>46</v>
      </c>
      <c r="H56" s="54"/>
      <c r="I56" s="1">
        <v>7</v>
      </c>
      <c r="J56" s="23">
        <v>730</v>
      </c>
      <c r="K56" s="6">
        <v>1624.9799999999996</v>
      </c>
      <c r="M56" s="16"/>
      <c r="N56" s="6">
        <f t="shared" si="0"/>
        <v>0</v>
      </c>
      <c r="O56" s="42">
        <v>150</v>
      </c>
      <c r="P56" s="41">
        <f t="shared" si="1"/>
        <v>0</v>
      </c>
      <c r="Q56" s="16"/>
      <c r="R56" s="41">
        <f t="shared" si="2"/>
        <v>0</v>
      </c>
    </row>
    <row r="57" spans="1:18" x14ac:dyDescent="0.4">
      <c r="A57" s="61"/>
      <c r="B57" s="56"/>
      <c r="C57" s="1" t="s">
        <v>32</v>
      </c>
      <c r="D57" s="1" t="s">
        <v>58</v>
      </c>
      <c r="E57" s="1" t="s">
        <v>1</v>
      </c>
      <c r="F57" s="1">
        <v>2</v>
      </c>
      <c r="G57" s="1" t="s">
        <v>46</v>
      </c>
      <c r="H57" s="53">
        <v>13300</v>
      </c>
      <c r="I57" s="1">
        <v>7</v>
      </c>
      <c r="J57" s="23">
        <v>730</v>
      </c>
      <c r="K57" s="6">
        <v>16707.599999999999</v>
      </c>
      <c r="M57" s="16"/>
      <c r="N57" s="6">
        <f t="shared" si="0"/>
        <v>0</v>
      </c>
      <c r="O57" s="42">
        <v>150</v>
      </c>
      <c r="P57" s="41">
        <f t="shared" si="1"/>
        <v>0</v>
      </c>
      <c r="Q57" s="16"/>
      <c r="R57" s="41">
        <f t="shared" si="2"/>
        <v>0</v>
      </c>
    </row>
    <row r="58" spans="1:18" x14ac:dyDescent="0.4">
      <c r="A58" s="61"/>
      <c r="B58" s="56"/>
      <c r="C58" s="1" t="s">
        <v>32</v>
      </c>
      <c r="D58" s="1" t="s">
        <v>58</v>
      </c>
      <c r="E58" s="1" t="s">
        <v>2</v>
      </c>
      <c r="F58" s="1">
        <v>4</v>
      </c>
      <c r="G58" s="1" t="s">
        <v>46</v>
      </c>
      <c r="H58" s="55"/>
      <c r="I58" s="1">
        <v>7</v>
      </c>
      <c r="J58" s="23">
        <v>730</v>
      </c>
      <c r="K58" s="6">
        <v>21903.559999999998</v>
      </c>
      <c r="M58" s="16"/>
      <c r="N58" s="6">
        <f t="shared" si="0"/>
        <v>0</v>
      </c>
      <c r="O58" s="42">
        <v>150</v>
      </c>
      <c r="P58" s="41">
        <f t="shared" si="1"/>
        <v>0</v>
      </c>
      <c r="Q58" s="16"/>
      <c r="R58" s="41">
        <f t="shared" si="2"/>
        <v>0</v>
      </c>
    </row>
    <row r="59" spans="1:18" x14ac:dyDescent="0.4">
      <c r="A59" s="61"/>
      <c r="B59" s="56"/>
      <c r="C59" s="1" t="s">
        <v>32</v>
      </c>
      <c r="D59" s="1" t="s">
        <v>57</v>
      </c>
      <c r="E59" s="1" t="s">
        <v>2</v>
      </c>
      <c r="F59" s="1">
        <v>2</v>
      </c>
      <c r="G59" s="1" t="s">
        <v>46</v>
      </c>
      <c r="H59" s="54"/>
      <c r="I59" s="1">
        <v>7</v>
      </c>
      <c r="J59" s="23">
        <v>730</v>
      </c>
      <c r="K59" s="6">
        <v>21903.559999999998</v>
      </c>
      <c r="M59" s="16"/>
      <c r="N59" s="6">
        <f t="shared" si="0"/>
        <v>0</v>
      </c>
      <c r="O59" s="42">
        <v>150</v>
      </c>
      <c r="P59" s="41">
        <f t="shared" si="1"/>
        <v>0</v>
      </c>
      <c r="Q59" s="16"/>
      <c r="R59" s="41">
        <f t="shared" si="2"/>
        <v>0</v>
      </c>
    </row>
    <row r="60" spans="1:18" x14ac:dyDescent="0.4">
      <c r="A60" s="61"/>
      <c r="B60" s="56"/>
      <c r="C60" s="1" t="s">
        <v>33</v>
      </c>
      <c r="D60" s="1" t="s">
        <v>51</v>
      </c>
      <c r="E60" s="1" t="s">
        <v>1</v>
      </c>
      <c r="F60" s="1">
        <v>2</v>
      </c>
      <c r="G60" s="1" t="s">
        <v>46</v>
      </c>
      <c r="H60" s="53">
        <v>9000</v>
      </c>
      <c r="I60" s="1">
        <v>7</v>
      </c>
      <c r="J60" s="23">
        <v>730</v>
      </c>
      <c r="K60" s="6">
        <v>8353.7999999999993</v>
      </c>
      <c r="M60" s="16"/>
      <c r="N60" s="6">
        <f t="shared" si="0"/>
        <v>0</v>
      </c>
      <c r="O60" s="42">
        <v>150</v>
      </c>
      <c r="P60" s="41">
        <f t="shared" si="1"/>
        <v>0</v>
      </c>
      <c r="Q60" s="16"/>
      <c r="R60" s="41">
        <f t="shared" si="2"/>
        <v>0</v>
      </c>
    </row>
    <row r="61" spans="1:18" x14ac:dyDescent="0.4">
      <c r="A61" s="61"/>
      <c r="B61" s="56"/>
      <c r="C61" s="1" t="s">
        <v>33</v>
      </c>
      <c r="D61" s="1" t="s">
        <v>51</v>
      </c>
      <c r="E61" s="1" t="s">
        <v>2</v>
      </c>
      <c r="F61" s="1">
        <v>1</v>
      </c>
      <c r="G61" s="1" t="s">
        <v>46</v>
      </c>
      <c r="H61" s="55"/>
      <c r="I61" s="1">
        <v>7</v>
      </c>
      <c r="J61" s="23">
        <v>730</v>
      </c>
      <c r="K61" s="6">
        <v>2885.12</v>
      </c>
      <c r="M61" s="16"/>
      <c r="N61" s="6">
        <f t="shared" si="0"/>
        <v>0</v>
      </c>
      <c r="O61" s="42">
        <v>150</v>
      </c>
      <c r="P61" s="41">
        <f t="shared" si="1"/>
        <v>0</v>
      </c>
      <c r="Q61" s="16"/>
      <c r="R61" s="41">
        <f t="shared" si="2"/>
        <v>0</v>
      </c>
    </row>
    <row r="62" spans="1:18" x14ac:dyDescent="0.4">
      <c r="A62" s="61"/>
      <c r="B62" s="56"/>
      <c r="C62" s="1" t="s">
        <v>33</v>
      </c>
      <c r="D62" s="1" t="s">
        <v>58</v>
      </c>
      <c r="E62" s="1" t="s">
        <v>2</v>
      </c>
      <c r="F62" s="1">
        <v>1</v>
      </c>
      <c r="G62" s="1" t="s">
        <v>46</v>
      </c>
      <c r="H62" s="55"/>
      <c r="I62" s="1">
        <v>7</v>
      </c>
      <c r="J62" s="23">
        <v>730</v>
      </c>
      <c r="K62" s="6">
        <v>5475.8899999999994</v>
      </c>
      <c r="M62" s="16"/>
      <c r="N62" s="6">
        <f t="shared" si="0"/>
        <v>0</v>
      </c>
      <c r="O62" s="42">
        <v>150</v>
      </c>
      <c r="P62" s="41">
        <f t="shared" si="1"/>
        <v>0</v>
      </c>
      <c r="Q62" s="16"/>
      <c r="R62" s="41">
        <f t="shared" si="2"/>
        <v>0</v>
      </c>
    </row>
    <row r="63" spans="1:18" x14ac:dyDescent="0.4">
      <c r="A63" s="61"/>
      <c r="B63" s="56"/>
      <c r="C63" s="1" t="s">
        <v>33</v>
      </c>
      <c r="D63" s="1" t="s">
        <v>47</v>
      </c>
      <c r="E63" s="1" t="s">
        <v>2</v>
      </c>
      <c r="F63" s="1">
        <v>2</v>
      </c>
      <c r="G63" s="1" t="s">
        <v>46</v>
      </c>
      <c r="H63" s="54"/>
      <c r="I63" s="1">
        <v>7</v>
      </c>
      <c r="J63" s="23">
        <v>730</v>
      </c>
      <c r="K63" s="6">
        <v>2885.12</v>
      </c>
      <c r="M63" s="16"/>
      <c r="N63" s="6">
        <f t="shared" si="0"/>
        <v>0</v>
      </c>
      <c r="O63" s="42">
        <v>150</v>
      </c>
      <c r="P63" s="41">
        <f t="shared" si="1"/>
        <v>0</v>
      </c>
      <c r="Q63" s="16"/>
      <c r="R63" s="41">
        <f t="shared" si="2"/>
        <v>0</v>
      </c>
    </row>
    <row r="64" spans="1:18" x14ac:dyDescent="0.4">
      <c r="A64" s="61"/>
      <c r="B64" s="56"/>
      <c r="C64" s="1" t="s">
        <v>34</v>
      </c>
      <c r="D64" s="1" t="s">
        <v>57</v>
      </c>
      <c r="E64" s="1" t="s">
        <v>2</v>
      </c>
      <c r="F64" s="1">
        <v>2</v>
      </c>
      <c r="G64" s="1" t="s">
        <v>46</v>
      </c>
      <c r="H64" s="53">
        <v>12500</v>
      </c>
      <c r="I64" s="1">
        <v>7</v>
      </c>
      <c r="J64" s="23">
        <v>730</v>
      </c>
      <c r="K64" s="6">
        <v>21903.559999999998</v>
      </c>
      <c r="M64" s="16"/>
      <c r="N64" s="6">
        <f t="shared" si="0"/>
        <v>0</v>
      </c>
      <c r="O64" s="42">
        <v>150</v>
      </c>
      <c r="P64" s="41">
        <f t="shared" si="1"/>
        <v>0</v>
      </c>
      <c r="Q64" s="16"/>
      <c r="R64" s="41">
        <f t="shared" si="2"/>
        <v>0</v>
      </c>
    </row>
    <row r="65" spans="1:18" x14ac:dyDescent="0.4">
      <c r="A65" s="61"/>
      <c r="B65" s="56"/>
      <c r="C65" s="1" t="s">
        <v>34</v>
      </c>
      <c r="D65" s="1" t="s">
        <v>52</v>
      </c>
      <c r="E65" s="1" t="s">
        <v>2</v>
      </c>
      <c r="F65" s="1">
        <v>4</v>
      </c>
      <c r="G65" s="1" t="s">
        <v>46</v>
      </c>
      <c r="H65" s="54"/>
      <c r="I65" s="1">
        <v>7</v>
      </c>
      <c r="J65" s="23">
        <v>730</v>
      </c>
      <c r="K65" s="6">
        <v>12999.839999999997</v>
      </c>
      <c r="M65" s="16"/>
      <c r="N65" s="6">
        <f t="shared" si="0"/>
        <v>0</v>
      </c>
      <c r="O65" s="42">
        <v>150</v>
      </c>
      <c r="P65" s="41">
        <f t="shared" si="1"/>
        <v>0</v>
      </c>
      <c r="Q65" s="16"/>
      <c r="R65" s="41">
        <f t="shared" si="2"/>
        <v>0</v>
      </c>
    </row>
    <row r="66" spans="1:18" x14ac:dyDescent="0.4">
      <c r="A66" s="61"/>
      <c r="B66" s="56"/>
      <c r="C66" s="1" t="s">
        <v>35</v>
      </c>
      <c r="D66" s="1" t="s">
        <v>57</v>
      </c>
      <c r="E66" s="1" t="s">
        <v>2</v>
      </c>
      <c r="F66" s="1">
        <v>2</v>
      </c>
      <c r="G66" s="1" t="s">
        <v>46</v>
      </c>
      <c r="H66" s="53">
        <v>4300</v>
      </c>
      <c r="I66" s="1">
        <v>7</v>
      </c>
      <c r="J66" s="23">
        <v>730</v>
      </c>
      <c r="K66" s="6">
        <v>21903.559999999998</v>
      </c>
      <c r="M66" s="16"/>
      <c r="N66" s="6">
        <f t="shared" si="0"/>
        <v>0</v>
      </c>
      <c r="O66" s="42">
        <v>150</v>
      </c>
      <c r="P66" s="41">
        <f t="shared" si="1"/>
        <v>0</v>
      </c>
      <c r="Q66" s="16"/>
      <c r="R66" s="41">
        <f t="shared" si="2"/>
        <v>0</v>
      </c>
    </row>
    <row r="67" spans="1:18" x14ac:dyDescent="0.4">
      <c r="A67" s="61"/>
      <c r="B67" s="56"/>
      <c r="C67" s="1" t="s">
        <v>35</v>
      </c>
      <c r="D67" s="1" t="s">
        <v>52</v>
      </c>
      <c r="E67" s="1" t="s">
        <v>2</v>
      </c>
      <c r="F67" s="1">
        <v>2</v>
      </c>
      <c r="G67" s="1" t="s">
        <v>46</v>
      </c>
      <c r="H67" s="54"/>
      <c r="I67" s="1">
        <v>7</v>
      </c>
      <c r="J67" s="23">
        <v>730</v>
      </c>
      <c r="K67" s="6">
        <v>6499.9199999999983</v>
      </c>
      <c r="M67" s="16"/>
      <c r="N67" s="6">
        <f t="shared" si="0"/>
        <v>0</v>
      </c>
      <c r="O67" s="42">
        <v>150</v>
      </c>
      <c r="P67" s="41">
        <f t="shared" si="1"/>
        <v>0</v>
      </c>
      <c r="Q67" s="16"/>
      <c r="R67" s="41">
        <f t="shared" si="2"/>
        <v>0</v>
      </c>
    </row>
    <row r="68" spans="1:18" x14ac:dyDescent="0.4">
      <c r="A68" s="61"/>
      <c r="B68" s="56"/>
      <c r="C68" s="1" t="s">
        <v>36</v>
      </c>
      <c r="D68" s="1" t="s">
        <v>51</v>
      </c>
      <c r="E68" s="1" t="s">
        <v>1</v>
      </c>
      <c r="F68" s="1">
        <v>2</v>
      </c>
      <c r="G68" s="1" t="s">
        <v>46</v>
      </c>
      <c r="H68" s="53">
        <v>7000</v>
      </c>
      <c r="I68" s="1">
        <v>13</v>
      </c>
      <c r="J68" s="23">
        <v>730</v>
      </c>
      <c r="K68" s="6">
        <v>15514.199999999997</v>
      </c>
      <c r="M68" s="16"/>
      <c r="N68" s="6">
        <f t="shared" si="0"/>
        <v>0</v>
      </c>
      <c r="O68" s="42">
        <v>150</v>
      </c>
      <c r="P68" s="41">
        <f t="shared" si="1"/>
        <v>0</v>
      </c>
      <c r="Q68" s="16"/>
      <c r="R68" s="41">
        <f t="shared" si="2"/>
        <v>0</v>
      </c>
    </row>
    <row r="69" spans="1:18" x14ac:dyDescent="0.4">
      <c r="A69" s="61"/>
      <c r="B69" s="56"/>
      <c r="C69" s="1" t="s">
        <v>36</v>
      </c>
      <c r="D69" s="1" t="s">
        <v>47</v>
      </c>
      <c r="E69" s="1" t="s">
        <v>1</v>
      </c>
      <c r="F69" s="1">
        <v>4</v>
      </c>
      <c r="G69" s="1" t="s">
        <v>46</v>
      </c>
      <c r="H69" s="54"/>
      <c r="I69" s="1">
        <v>13</v>
      </c>
      <c r="J69" s="23">
        <v>730</v>
      </c>
      <c r="K69" s="6">
        <v>15514.199999999997</v>
      </c>
      <c r="M69" s="16"/>
      <c r="N69" s="6">
        <f t="shared" si="0"/>
        <v>0</v>
      </c>
      <c r="O69" s="42">
        <v>150</v>
      </c>
      <c r="P69" s="41">
        <f t="shared" si="1"/>
        <v>0</v>
      </c>
      <c r="Q69" s="16"/>
      <c r="R69" s="41">
        <f t="shared" si="2"/>
        <v>0</v>
      </c>
    </row>
    <row r="70" spans="1:18" x14ac:dyDescent="0.4">
      <c r="A70" s="61"/>
      <c r="B70" s="56"/>
      <c r="C70" s="1" t="s">
        <v>37</v>
      </c>
      <c r="D70" s="1" t="s">
        <v>48</v>
      </c>
      <c r="E70" s="1" t="s">
        <v>1</v>
      </c>
      <c r="F70" s="1">
        <v>6</v>
      </c>
      <c r="G70" s="1" t="s">
        <v>46</v>
      </c>
      <c r="H70" s="5">
        <v>27400</v>
      </c>
      <c r="I70" s="1">
        <v>13</v>
      </c>
      <c r="J70" s="23">
        <v>730</v>
      </c>
      <c r="K70" s="6">
        <v>25303.979999999992</v>
      </c>
      <c r="M70" s="16"/>
      <c r="N70" s="6">
        <f t="shared" si="0"/>
        <v>0</v>
      </c>
      <c r="O70" s="42">
        <v>150</v>
      </c>
      <c r="P70" s="41">
        <f t="shared" si="1"/>
        <v>0</v>
      </c>
      <c r="Q70" s="16"/>
      <c r="R70" s="41">
        <f t="shared" si="2"/>
        <v>0</v>
      </c>
    </row>
    <row r="71" spans="1:18" x14ac:dyDescent="0.4">
      <c r="A71" s="61"/>
      <c r="B71" s="56"/>
      <c r="C71" s="1" t="s">
        <v>38</v>
      </c>
      <c r="D71" s="1" t="s">
        <v>48</v>
      </c>
      <c r="E71" s="1" t="s">
        <v>1</v>
      </c>
      <c r="F71" s="1">
        <v>2</v>
      </c>
      <c r="G71" s="1" t="s">
        <v>46</v>
      </c>
      <c r="H71" s="5">
        <v>3400</v>
      </c>
      <c r="I71" s="1">
        <v>22</v>
      </c>
      <c r="J71" s="23">
        <v>730</v>
      </c>
      <c r="K71" s="6">
        <v>14274.039999999997</v>
      </c>
      <c r="M71" s="16"/>
      <c r="N71" s="6">
        <f t="shared" ref="N71:N101" si="3">IF($N$5="切り捨て",ROUNDDOWN(K71*(1+M71),2),IF($N$5="切り上げ",ROUNDUP(K71*(1+M71),2),IF($N$5="四捨五入",ROUND(K71*(1+M71),2),IF($N$5="処理なし",K71*(1+M71),0))))</f>
        <v>0</v>
      </c>
      <c r="O71" s="42">
        <v>150</v>
      </c>
      <c r="P71" s="41">
        <f t="shared" ref="P71:P101" si="4">IF($P$5="切り捨て",ROUNDDOWN(N71*(1+O71),0),IF($P$5="切り上げ",ROUNDUP(N71*(1+O71),0),IF($P$5="四捨五入",ROUND(N71*(1+O71),0),IF($P$5="処理なし",N71*(1+O71),0))))</f>
        <v>0</v>
      </c>
      <c r="Q71" s="16"/>
      <c r="R71" s="41">
        <f t="shared" ref="R71:R101" si="5">IF($R$5="切り捨て",ROUNDDOWN(P71*(1+Q71),0),IF($R$5="切り上げ",ROUNDUP(P71*(1+Q71),0),IF($R$5="四捨五入",ROUND(P71*(1+Q71),0),IF($R$5="処理なし",P71*(1+Q71),0))))</f>
        <v>0</v>
      </c>
    </row>
    <row r="72" spans="1:18" x14ac:dyDescent="0.4">
      <c r="A72" s="61"/>
      <c r="B72" s="56"/>
      <c r="C72" s="1" t="s">
        <v>39</v>
      </c>
      <c r="D72" s="1" t="s">
        <v>48</v>
      </c>
      <c r="E72" s="1" t="s">
        <v>1</v>
      </c>
      <c r="F72" s="1">
        <v>1</v>
      </c>
      <c r="G72" s="1" t="s">
        <v>46</v>
      </c>
      <c r="H72" s="5">
        <v>2200</v>
      </c>
      <c r="I72" s="1">
        <v>21</v>
      </c>
      <c r="J72" s="23">
        <v>730</v>
      </c>
      <c r="K72" s="6">
        <v>6812.6099999999988</v>
      </c>
      <c r="M72" s="16"/>
      <c r="N72" s="6">
        <f t="shared" si="3"/>
        <v>0</v>
      </c>
      <c r="O72" s="42">
        <v>150</v>
      </c>
      <c r="P72" s="41">
        <f t="shared" si="4"/>
        <v>0</v>
      </c>
      <c r="Q72" s="16"/>
      <c r="R72" s="41">
        <f t="shared" si="5"/>
        <v>0</v>
      </c>
    </row>
    <row r="73" spans="1:18" x14ac:dyDescent="0.4">
      <c r="A73" s="61"/>
      <c r="B73" s="56"/>
      <c r="C73" s="1" t="s">
        <v>40</v>
      </c>
      <c r="D73" s="1" t="s">
        <v>48</v>
      </c>
      <c r="E73" s="1" t="s">
        <v>1</v>
      </c>
      <c r="F73" s="1">
        <v>1</v>
      </c>
      <c r="G73" s="1" t="s">
        <v>46</v>
      </c>
      <c r="H73" s="53">
        <v>14900</v>
      </c>
      <c r="I73" s="1">
        <v>18</v>
      </c>
      <c r="J73" s="23">
        <v>730</v>
      </c>
      <c r="K73" s="6">
        <v>5839.3799999999992</v>
      </c>
      <c r="M73" s="16"/>
      <c r="N73" s="6">
        <f t="shared" si="3"/>
        <v>0</v>
      </c>
      <c r="O73" s="42">
        <v>150</v>
      </c>
      <c r="P73" s="41">
        <f t="shared" si="4"/>
        <v>0</v>
      </c>
      <c r="Q73" s="16"/>
      <c r="R73" s="41">
        <f t="shared" si="5"/>
        <v>0</v>
      </c>
    </row>
    <row r="74" spans="1:18" x14ac:dyDescent="0.4">
      <c r="A74" s="61"/>
      <c r="B74" s="56"/>
      <c r="C74" s="1" t="s">
        <v>40</v>
      </c>
      <c r="D74" s="1" t="s">
        <v>49</v>
      </c>
      <c r="E74" s="1" t="s">
        <v>1</v>
      </c>
      <c r="F74" s="1">
        <v>3</v>
      </c>
      <c r="G74" s="1" t="s">
        <v>46</v>
      </c>
      <c r="H74" s="54"/>
      <c r="I74" s="1">
        <v>18</v>
      </c>
      <c r="J74" s="23">
        <v>730</v>
      </c>
      <c r="K74" s="6">
        <v>8759.34</v>
      </c>
      <c r="M74" s="16"/>
      <c r="N74" s="6">
        <f t="shared" si="3"/>
        <v>0</v>
      </c>
      <c r="O74" s="42">
        <v>150</v>
      </c>
      <c r="P74" s="41">
        <f t="shared" si="4"/>
        <v>0</v>
      </c>
      <c r="Q74" s="16"/>
      <c r="R74" s="41">
        <f t="shared" si="5"/>
        <v>0</v>
      </c>
    </row>
    <row r="75" spans="1:18" x14ac:dyDescent="0.4">
      <c r="A75" s="61"/>
      <c r="B75" s="56"/>
      <c r="C75" s="1" t="s">
        <v>41</v>
      </c>
      <c r="D75" s="1" t="s">
        <v>49</v>
      </c>
      <c r="E75" s="1" t="s">
        <v>1</v>
      </c>
      <c r="F75" s="1">
        <v>1</v>
      </c>
      <c r="G75" s="1" t="s">
        <v>46</v>
      </c>
      <c r="H75" s="5">
        <v>16600</v>
      </c>
      <c r="I75" s="1">
        <v>1</v>
      </c>
      <c r="J75" s="23">
        <v>730</v>
      </c>
      <c r="K75" s="6">
        <v>162.21</v>
      </c>
      <c r="M75" s="16"/>
      <c r="N75" s="6">
        <f t="shared" si="3"/>
        <v>0</v>
      </c>
      <c r="O75" s="42">
        <v>150</v>
      </c>
      <c r="P75" s="41">
        <f t="shared" si="4"/>
        <v>0</v>
      </c>
      <c r="Q75" s="16"/>
      <c r="R75" s="41">
        <f t="shared" si="5"/>
        <v>0</v>
      </c>
    </row>
    <row r="76" spans="1:18" x14ac:dyDescent="0.4">
      <c r="A76" s="61"/>
      <c r="B76" s="56"/>
      <c r="C76" s="1" t="s">
        <v>42</v>
      </c>
      <c r="D76" s="1" t="s">
        <v>50</v>
      </c>
      <c r="E76" s="1" t="s">
        <v>1</v>
      </c>
      <c r="F76" s="1">
        <v>1</v>
      </c>
      <c r="G76" s="1" t="s">
        <v>46</v>
      </c>
      <c r="H76" s="53">
        <v>500</v>
      </c>
      <c r="I76" s="1">
        <v>13</v>
      </c>
      <c r="J76" s="23">
        <v>730</v>
      </c>
      <c r="K76" s="6">
        <v>1939.3400000000006</v>
      </c>
      <c r="M76" s="16"/>
      <c r="N76" s="6">
        <f t="shared" si="3"/>
        <v>0</v>
      </c>
      <c r="O76" s="42">
        <v>150</v>
      </c>
      <c r="P76" s="41">
        <f t="shared" si="4"/>
        <v>0</v>
      </c>
      <c r="Q76" s="16"/>
      <c r="R76" s="41">
        <f t="shared" si="5"/>
        <v>0</v>
      </c>
    </row>
    <row r="77" spans="1:18" x14ac:dyDescent="0.4">
      <c r="A77" s="61"/>
      <c r="B77" s="56"/>
      <c r="C77" s="1" t="s">
        <v>42</v>
      </c>
      <c r="D77" s="1" t="s">
        <v>50</v>
      </c>
      <c r="E77" s="1" t="s">
        <v>2</v>
      </c>
      <c r="F77" s="1">
        <v>1</v>
      </c>
      <c r="G77" s="1" t="s">
        <v>46</v>
      </c>
      <c r="H77" s="54"/>
      <c r="I77" s="1">
        <v>13</v>
      </c>
      <c r="J77" s="23">
        <v>730</v>
      </c>
      <c r="K77" s="6">
        <v>1339.5199999999998</v>
      </c>
      <c r="M77" s="16"/>
      <c r="N77" s="6">
        <f t="shared" si="3"/>
        <v>0</v>
      </c>
      <c r="O77" s="42">
        <v>150</v>
      </c>
      <c r="P77" s="41">
        <f t="shared" si="4"/>
        <v>0</v>
      </c>
      <c r="Q77" s="16"/>
      <c r="R77" s="41">
        <f t="shared" si="5"/>
        <v>0</v>
      </c>
    </row>
    <row r="78" spans="1:18" x14ac:dyDescent="0.4">
      <c r="A78" s="61"/>
      <c r="B78" s="56"/>
      <c r="C78" s="1" t="s">
        <v>43</v>
      </c>
      <c r="D78" s="1" t="s">
        <v>50</v>
      </c>
      <c r="E78" s="1" t="s">
        <v>2</v>
      </c>
      <c r="F78" s="1">
        <v>1</v>
      </c>
      <c r="G78" s="1" t="s">
        <v>46</v>
      </c>
      <c r="H78" s="53">
        <v>1300</v>
      </c>
      <c r="I78" s="1">
        <v>13</v>
      </c>
      <c r="J78" s="23">
        <v>730</v>
      </c>
      <c r="K78" s="17">
        <v>1339.5199999999998</v>
      </c>
      <c r="M78" s="16"/>
      <c r="N78" s="6">
        <f t="shared" si="3"/>
        <v>0</v>
      </c>
      <c r="O78" s="42">
        <v>150</v>
      </c>
      <c r="P78" s="41">
        <f t="shared" si="4"/>
        <v>0</v>
      </c>
      <c r="Q78" s="16"/>
      <c r="R78" s="41">
        <f t="shared" si="5"/>
        <v>0</v>
      </c>
    </row>
    <row r="79" spans="1:18" x14ac:dyDescent="0.4">
      <c r="A79" s="61"/>
      <c r="B79" s="56"/>
      <c r="C79" s="1" t="s">
        <v>43</v>
      </c>
      <c r="D79" s="1" t="s">
        <v>49</v>
      </c>
      <c r="E79" s="1" t="s">
        <v>2</v>
      </c>
      <c r="F79" s="1">
        <v>1</v>
      </c>
      <c r="G79" s="1" t="s">
        <v>46</v>
      </c>
      <c r="H79" s="54"/>
      <c r="I79" s="1">
        <v>13</v>
      </c>
      <c r="J79" s="23">
        <v>730</v>
      </c>
      <c r="K79" s="17">
        <v>1508.9099999999994</v>
      </c>
      <c r="M79" s="16"/>
      <c r="N79" s="6">
        <f t="shared" si="3"/>
        <v>0</v>
      </c>
      <c r="O79" s="42">
        <v>150</v>
      </c>
      <c r="P79" s="41">
        <f t="shared" si="4"/>
        <v>0</v>
      </c>
      <c r="Q79" s="16"/>
      <c r="R79" s="41">
        <f t="shared" si="5"/>
        <v>0</v>
      </c>
    </row>
    <row r="80" spans="1:18" x14ac:dyDescent="0.4">
      <c r="A80" s="61"/>
      <c r="B80" s="56"/>
      <c r="C80" s="1" t="s">
        <v>44</v>
      </c>
      <c r="D80" s="1" t="s">
        <v>51</v>
      </c>
      <c r="E80" s="1" t="s">
        <v>1</v>
      </c>
      <c r="F80" s="1">
        <v>1</v>
      </c>
      <c r="G80" s="1" t="s">
        <v>46</v>
      </c>
      <c r="H80" s="53">
        <v>15800</v>
      </c>
      <c r="I80" s="1">
        <v>7</v>
      </c>
      <c r="J80" s="23">
        <v>730</v>
      </c>
      <c r="K80" s="17">
        <v>4176.8999999999996</v>
      </c>
      <c r="M80" s="16"/>
      <c r="N80" s="6">
        <f t="shared" si="3"/>
        <v>0</v>
      </c>
      <c r="O80" s="42">
        <v>150</v>
      </c>
      <c r="P80" s="41">
        <f t="shared" si="4"/>
        <v>0</v>
      </c>
      <c r="Q80" s="16"/>
      <c r="R80" s="41">
        <f t="shared" si="5"/>
        <v>0</v>
      </c>
    </row>
    <row r="81" spans="1:18" x14ac:dyDescent="0.4">
      <c r="A81" s="61"/>
      <c r="B81" s="56"/>
      <c r="C81" s="1" t="s">
        <v>44</v>
      </c>
      <c r="D81" s="1" t="s">
        <v>47</v>
      </c>
      <c r="E81" s="1" t="s">
        <v>1</v>
      </c>
      <c r="F81" s="1">
        <v>2</v>
      </c>
      <c r="G81" s="1" t="s">
        <v>46</v>
      </c>
      <c r="H81" s="55"/>
      <c r="I81" s="1">
        <v>7</v>
      </c>
      <c r="J81" s="23">
        <v>730</v>
      </c>
      <c r="K81" s="17">
        <v>4176.8999999999996</v>
      </c>
      <c r="M81" s="16"/>
      <c r="N81" s="6">
        <f t="shared" si="3"/>
        <v>0</v>
      </c>
      <c r="O81" s="42">
        <v>150</v>
      </c>
      <c r="P81" s="41">
        <f t="shared" si="4"/>
        <v>0</v>
      </c>
      <c r="Q81" s="16"/>
      <c r="R81" s="41">
        <f t="shared" si="5"/>
        <v>0</v>
      </c>
    </row>
    <row r="82" spans="1:18" x14ac:dyDescent="0.4">
      <c r="A82" s="61"/>
      <c r="B82" s="56"/>
      <c r="C82" s="1" t="s">
        <v>44</v>
      </c>
      <c r="D82" s="1" t="s">
        <v>49</v>
      </c>
      <c r="E82" s="1" t="s">
        <v>1</v>
      </c>
      <c r="F82" s="1">
        <v>4</v>
      </c>
      <c r="G82" s="1" t="s">
        <v>46</v>
      </c>
      <c r="H82" s="54"/>
      <c r="I82" s="1">
        <v>7</v>
      </c>
      <c r="J82" s="23">
        <v>730</v>
      </c>
      <c r="K82" s="17">
        <v>4541.88</v>
      </c>
      <c r="M82" s="16"/>
      <c r="N82" s="6">
        <f t="shared" si="3"/>
        <v>0</v>
      </c>
      <c r="O82" s="42">
        <v>150</v>
      </c>
      <c r="P82" s="41">
        <f t="shared" si="4"/>
        <v>0</v>
      </c>
      <c r="Q82" s="16"/>
      <c r="R82" s="41">
        <f t="shared" si="5"/>
        <v>0</v>
      </c>
    </row>
    <row r="83" spans="1:18" x14ac:dyDescent="0.4">
      <c r="A83" s="61"/>
      <c r="B83" s="56"/>
      <c r="C83" s="1" t="s">
        <v>45</v>
      </c>
      <c r="D83" s="1" t="s">
        <v>47</v>
      </c>
      <c r="E83" s="1" t="s">
        <v>1</v>
      </c>
      <c r="F83" s="1">
        <v>1</v>
      </c>
      <c r="G83" s="1" t="s">
        <v>46</v>
      </c>
      <c r="H83" s="53">
        <v>4800</v>
      </c>
      <c r="I83" s="1">
        <v>7</v>
      </c>
      <c r="J83" s="23">
        <v>730</v>
      </c>
      <c r="K83" s="17">
        <v>2088.4499999999998</v>
      </c>
      <c r="M83" s="16"/>
      <c r="N83" s="6">
        <f t="shared" si="3"/>
        <v>0</v>
      </c>
      <c r="O83" s="42">
        <v>150</v>
      </c>
      <c r="P83" s="41">
        <f t="shared" si="4"/>
        <v>0</v>
      </c>
      <c r="Q83" s="16"/>
      <c r="R83" s="41">
        <f t="shared" si="5"/>
        <v>0</v>
      </c>
    </row>
    <row r="84" spans="1:18" x14ac:dyDescent="0.4">
      <c r="A84" s="61"/>
      <c r="B84" s="56"/>
      <c r="C84" s="1" t="s">
        <v>45</v>
      </c>
      <c r="D84" s="1" t="s">
        <v>49</v>
      </c>
      <c r="E84" s="1" t="s">
        <v>1</v>
      </c>
      <c r="F84" s="1">
        <v>2</v>
      </c>
      <c r="G84" s="1" t="s">
        <v>46</v>
      </c>
      <c r="H84" s="54"/>
      <c r="I84" s="1">
        <v>7</v>
      </c>
      <c r="J84" s="23">
        <v>730</v>
      </c>
      <c r="K84" s="17">
        <v>2270.94</v>
      </c>
      <c r="M84" s="16"/>
      <c r="N84" s="6">
        <f t="shared" si="3"/>
        <v>0</v>
      </c>
      <c r="O84" s="42">
        <v>150</v>
      </c>
      <c r="P84" s="41">
        <f t="shared" si="4"/>
        <v>0</v>
      </c>
      <c r="Q84" s="16"/>
      <c r="R84" s="41">
        <f t="shared" si="5"/>
        <v>0</v>
      </c>
    </row>
    <row r="85" spans="1:18" x14ac:dyDescent="0.4">
      <c r="A85" s="61"/>
      <c r="B85" s="1" t="s">
        <v>60</v>
      </c>
      <c r="C85" s="8"/>
      <c r="D85" s="8"/>
      <c r="E85" s="8"/>
      <c r="F85" s="8"/>
      <c r="G85" s="8"/>
      <c r="H85" s="9"/>
      <c r="I85" s="8"/>
      <c r="J85" s="10"/>
      <c r="K85" s="17">
        <v>317280</v>
      </c>
      <c r="L85" s="18"/>
      <c r="M85" s="16"/>
      <c r="N85" s="6">
        <f t="shared" si="3"/>
        <v>0</v>
      </c>
      <c r="O85" s="42">
        <v>150</v>
      </c>
      <c r="P85" s="41">
        <f t="shared" si="4"/>
        <v>0</v>
      </c>
      <c r="Q85" s="16"/>
      <c r="R85" s="41">
        <f t="shared" si="5"/>
        <v>0</v>
      </c>
    </row>
    <row r="86" spans="1:18" x14ac:dyDescent="0.4">
      <c r="A86" s="61"/>
      <c r="B86" s="1" t="s">
        <v>61</v>
      </c>
      <c r="C86" s="8"/>
      <c r="D86" s="8"/>
      <c r="E86" s="8"/>
      <c r="F86" s="8"/>
      <c r="G86" s="8"/>
      <c r="H86" s="9"/>
      <c r="I86" s="8"/>
      <c r="J86" s="10"/>
      <c r="K86" s="17">
        <v>9779.1749999999993</v>
      </c>
      <c r="L86" s="18"/>
      <c r="M86" s="16"/>
      <c r="N86" s="6">
        <f t="shared" si="3"/>
        <v>0</v>
      </c>
      <c r="O86" s="42">
        <v>150</v>
      </c>
      <c r="P86" s="41">
        <f t="shared" si="4"/>
        <v>0</v>
      </c>
      <c r="Q86" s="16"/>
      <c r="R86" s="41">
        <f t="shared" si="5"/>
        <v>0</v>
      </c>
    </row>
    <row r="87" spans="1:18" x14ac:dyDescent="0.4">
      <c r="A87" s="61"/>
      <c r="B87" s="1" t="s">
        <v>62</v>
      </c>
      <c r="C87" s="8"/>
      <c r="D87" s="8"/>
      <c r="E87" s="8"/>
      <c r="F87" s="8"/>
      <c r="G87" s="8"/>
      <c r="H87" s="9"/>
      <c r="I87" s="8"/>
      <c r="J87" s="10"/>
      <c r="K87" s="17">
        <v>22535.100000000002</v>
      </c>
      <c r="L87" s="18"/>
      <c r="M87" s="16"/>
      <c r="N87" s="6">
        <f t="shared" si="3"/>
        <v>0</v>
      </c>
      <c r="O87" s="42">
        <v>150</v>
      </c>
      <c r="P87" s="41">
        <f t="shared" si="4"/>
        <v>0</v>
      </c>
      <c r="Q87" s="16"/>
      <c r="R87" s="41">
        <f t="shared" si="5"/>
        <v>0</v>
      </c>
    </row>
    <row r="88" spans="1:18" x14ac:dyDescent="0.4">
      <c r="A88" s="61"/>
      <c r="B88" s="1" t="s">
        <v>63</v>
      </c>
      <c r="C88" s="8"/>
      <c r="D88" s="8"/>
      <c r="E88" s="8"/>
      <c r="F88" s="8"/>
      <c r="G88" s="8"/>
      <c r="H88" s="9"/>
      <c r="I88" s="8"/>
      <c r="J88" s="10"/>
      <c r="K88" s="17">
        <v>1576.875</v>
      </c>
      <c r="L88" s="18"/>
      <c r="M88" s="16"/>
      <c r="N88" s="6">
        <f t="shared" si="3"/>
        <v>0</v>
      </c>
      <c r="O88" s="42">
        <v>150</v>
      </c>
      <c r="P88" s="41">
        <f t="shared" si="4"/>
        <v>0</v>
      </c>
      <c r="Q88" s="16"/>
      <c r="R88" s="41">
        <f t="shared" si="5"/>
        <v>0</v>
      </c>
    </row>
    <row r="89" spans="1:18" x14ac:dyDescent="0.4">
      <c r="A89" s="61"/>
      <c r="B89" s="1" t="s">
        <v>64</v>
      </c>
      <c r="C89" s="8"/>
      <c r="D89" s="8"/>
      <c r="E89" s="8"/>
      <c r="F89" s="8"/>
      <c r="G89" s="8"/>
      <c r="H89" s="9"/>
      <c r="I89" s="8"/>
      <c r="J89" s="10"/>
      <c r="K89" s="17">
        <v>11267.55</v>
      </c>
      <c r="L89" s="18"/>
      <c r="M89" s="16"/>
      <c r="N89" s="6">
        <f t="shared" si="3"/>
        <v>0</v>
      </c>
      <c r="O89" s="42">
        <v>150</v>
      </c>
      <c r="P89" s="41">
        <f t="shared" si="4"/>
        <v>0</v>
      </c>
      <c r="Q89" s="16"/>
      <c r="R89" s="41">
        <f t="shared" si="5"/>
        <v>0</v>
      </c>
    </row>
    <row r="90" spans="1:18" x14ac:dyDescent="0.4">
      <c r="A90" s="61"/>
      <c r="B90" s="1" t="s">
        <v>65</v>
      </c>
      <c r="C90" s="8"/>
      <c r="D90" s="8"/>
      <c r="E90" s="8"/>
      <c r="F90" s="8"/>
      <c r="G90" s="8"/>
      <c r="H90" s="9"/>
      <c r="I90" s="8"/>
      <c r="J90" s="10"/>
      <c r="K90" s="17">
        <v>47302.539999999986</v>
      </c>
      <c r="L90" s="18"/>
      <c r="M90" s="16"/>
      <c r="N90" s="6">
        <f t="shared" si="3"/>
        <v>0</v>
      </c>
      <c r="O90" s="42">
        <v>150</v>
      </c>
      <c r="P90" s="41">
        <f t="shared" si="4"/>
        <v>0</v>
      </c>
      <c r="Q90" s="16"/>
      <c r="R90" s="41">
        <f t="shared" si="5"/>
        <v>0</v>
      </c>
    </row>
    <row r="91" spans="1:18" x14ac:dyDescent="0.4">
      <c r="A91" s="61"/>
      <c r="B91" s="1" t="s">
        <v>66</v>
      </c>
      <c r="C91" s="8"/>
      <c r="D91" s="8"/>
      <c r="E91" s="8"/>
      <c r="F91" s="8"/>
      <c r="G91" s="8"/>
      <c r="H91" s="9"/>
      <c r="I91" s="8"/>
      <c r="J91" s="10"/>
      <c r="K91" s="17">
        <v>109.12</v>
      </c>
      <c r="L91" s="18"/>
      <c r="M91" s="16"/>
      <c r="N91" s="6">
        <f t="shared" si="3"/>
        <v>0</v>
      </c>
      <c r="O91" s="42">
        <v>150</v>
      </c>
      <c r="P91" s="41">
        <f t="shared" si="4"/>
        <v>0</v>
      </c>
      <c r="Q91" s="16"/>
      <c r="R91" s="41">
        <f t="shared" si="5"/>
        <v>0</v>
      </c>
    </row>
    <row r="92" spans="1:18" x14ac:dyDescent="0.4">
      <c r="A92" s="61"/>
      <c r="B92" s="1" t="s">
        <v>72</v>
      </c>
      <c r="C92" s="8"/>
      <c r="D92" s="8"/>
      <c r="E92" s="8"/>
      <c r="F92" s="8"/>
      <c r="G92" s="8"/>
      <c r="H92" s="9"/>
      <c r="I92" s="8"/>
      <c r="J92" s="10"/>
      <c r="K92" s="17">
        <v>89536.395999999993</v>
      </c>
      <c r="L92" s="18"/>
      <c r="M92" s="16"/>
      <c r="N92" s="6">
        <f t="shared" si="3"/>
        <v>0</v>
      </c>
      <c r="O92" s="42">
        <v>150</v>
      </c>
      <c r="P92" s="41">
        <f t="shared" si="4"/>
        <v>0</v>
      </c>
      <c r="Q92" s="16"/>
      <c r="R92" s="41">
        <f t="shared" si="5"/>
        <v>0</v>
      </c>
    </row>
    <row r="93" spans="1:18" x14ac:dyDescent="0.4">
      <c r="A93" s="61" t="s">
        <v>74</v>
      </c>
      <c r="B93" s="1" t="s">
        <v>67</v>
      </c>
      <c r="C93" s="8"/>
      <c r="D93" s="8"/>
      <c r="E93" s="8"/>
      <c r="F93" s="8"/>
      <c r="G93" s="8"/>
      <c r="H93" s="9"/>
      <c r="I93" s="1">
        <v>25</v>
      </c>
      <c r="J93" s="10"/>
      <c r="K93" s="17">
        <v>13523.12</v>
      </c>
      <c r="L93" s="19"/>
      <c r="M93" s="16"/>
      <c r="N93" s="6">
        <f t="shared" si="3"/>
        <v>0</v>
      </c>
      <c r="O93" s="42">
        <v>150</v>
      </c>
      <c r="P93" s="41">
        <f t="shared" si="4"/>
        <v>0</v>
      </c>
      <c r="Q93" s="16"/>
      <c r="R93" s="41">
        <f t="shared" si="5"/>
        <v>0</v>
      </c>
    </row>
    <row r="94" spans="1:18" x14ac:dyDescent="0.4">
      <c r="A94" s="61"/>
      <c r="B94" s="1" t="s">
        <v>68</v>
      </c>
      <c r="C94" s="8"/>
      <c r="D94" s="8"/>
      <c r="E94" s="8"/>
      <c r="F94" s="8"/>
      <c r="G94" s="8"/>
      <c r="H94" s="9"/>
      <c r="I94" s="1">
        <v>25</v>
      </c>
      <c r="J94" s="10"/>
      <c r="K94" s="17">
        <v>6643</v>
      </c>
      <c r="L94" s="19"/>
      <c r="M94" s="16"/>
      <c r="N94" s="6">
        <f t="shared" si="3"/>
        <v>0</v>
      </c>
      <c r="O94" s="42">
        <v>150</v>
      </c>
      <c r="P94" s="41">
        <f t="shared" si="4"/>
        <v>0</v>
      </c>
      <c r="Q94" s="16"/>
      <c r="R94" s="41">
        <f t="shared" si="5"/>
        <v>0</v>
      </c>
    </row>
    <row r="95" spans="1:18" x14ac:dyDescent="0.4">
      <c r="A95" s="61"/>
      <c r="B95" s="1" t="s">
        <v>69</v>
      </c>
      <c r="C95" s="8"/>
      <c r="D95" s="8"/>
      <c r="E95" s="8"/>
      <c r="F95" s="8"/>
      <c r="G95" s="8"/>
      <c r="H95" s="9"/>
      <c r="I95" s="1">
        <v>25</v>
      </c>
      <c r="J95" s="10"/>
      <c r="K95" s="17">
        <v>30499</v>
      </c>
      <c r="L95" s="19"/>
      <c r="M95" s="16"/>
      <c r="N95" s="6">
        <f t="shared" si="3"/>
        <v>0</v>
      </c>
      <c r="O95" s="42">
        <v>150</v>
      </c>
      <c r="P95" s="41">
        <f t="shared" si="4"/>
        <v>0</v>
      </c>
      <c r="Q95" s="16"/>
      <c r="R95" s="41">
        <f t="shared" si="5"/>
        <v>0</v>
      </c>
    </row>
    <row r="96" spans="1:18" x14ac:dyDescent="0.4">
      <c r="A96" s="61"/>
      <c r="B96" s="1" t="s">
        <v>65</v>
      </c>
      <c r="C96" s="8"/>
      <c r="D96" s="8"/>
      <c r="E96" s="8"/>
      <c r="F96" s="8"/>
      <c r="G96" s="8"/>
      <c r="H96" s="9"/>
      <c r="I96" s="1">
        <v>25</v>
      </c>
      <c r="J96" s="10"/>
      <c r="K96" s="17">
        <v>511.00000000000006</v>
      </c>
      <c r="L96" s="19"/>
      <c r="M96" s="16"/>
      <c r="N96" s="6">
        <f t="shared" si="3"/>
        <v>0</v>
      </c>
      <c r="O96" s="42">
        <v>150</v>
      </c>
      <c r="P96" s="41">
        <f t="shared" si="4"/>
        <v>0</v>
      </c>
      <c r="Q96" s="16"/>
      <c r="R96" s="41">
        <f t="shared" si="5"/>
        <v>0</v>
      </c>
    </row>
    <row r="97" spans="1:18" x14ac:dyDescent="0.4">
      <c r="A97" s="61"/>
      <c r="B97" s="1" t="s">
        <v>63</v>
      </c>
      <c r="C97" s="8"/>
      <c r="D97" s="8"/>
      <c r="E97" s="8"/>
      <c r="F97" s="8"/>
      <c r="G97" s="8"/>
      <c r="H97" s="9"/>
      <c r="I97" s="1">
        <v>25</v>
      </c>
      <c r="J97" s="10"/>
      <c r="K97" s="17">
        <v>2830.25</v>
      </c>
      <c r="L97" s="19"/>
      <c r="M97" s="16"/>
      <c r="N97" s="6">
        <f t="shared" si="3"/>
        <v>0</v>
      </c>
      <c r="O97" s="42">
        <v>150</v>
      </c>
      <c r="P97" s="41">
        <f t="shared" si="4"/>
        <v>0</v>
      </c>
      <c r="Q97" s="16"/>
      <c r="R97" s="41">
        <f t="shared" si="5"/>
        <v>0</v>
      </c>
    </row>
    <row r="98" spans="1:18" x14ac:dyDescent="0.4">
      <c r="A98" s="61"/>
      <c r="B98" s="1" t="s">
        <v>70</v>
      </c>
      <c r="C98" s="8"/>
      <c r="D98" s="8"/>
      <c r="E98" s="8"/>
      <c r="F98" s="8"/>
      <c r="G98" s="8"/>
      <c r="H98" s="9"/>
      <c r="I98" s="1">
        <v>25</v>
      </c>
      <c r="J98" s="10"/>
      <c r="K98" s="17">
        <v>10000</v>
      </c>
      <c r="L98" s="19"/>
      <c r="M98" s="16"/>
      <c r="N98" s="6">
        <f t="shared" si="3"/>
        <v>0</v>
      </c>
      <c r="O98" s="42">
        <v>150</v>
      </c>
      <c r="P98" s="41">
        <f t="shared" si="4"/>
        <v>0</v>
      </c>
      <c r="Q98" s="16"/>
      <c r="R98" s="41">
        <f t="shared" si="5"/>
        <v>0</v>
      </c>
    </row>
    <row r="99" spans="1:18" x14ac:dyDescent="0.4">
      <c r="A99" s="61"/>
      <c r="B99" s="1" t="s">
        <v>71</v>
      </c>
      <c r="C99" s="8"/>
      <c r="D99" s="8"/>
      <c r="E99" s="8"/>
      <c r="F99" s="8"/>
      <c r="G99" s="8"/>
      <c r="H99" s="9"/>
      <c r="I99" s="1">
        <v>25</v>
      </c>
      <c r="J99" s="10"/>
      <c r="K99" s="17">
        <v>25</v>
      </c>
      <c r="L99" s="19"/>
      <c r="M99" s="16"/>
      <c r="N99" s="6">
        <f t="shared" si="3"/>
        <v>0</v>
      </c>
      <c r="O99" s="42">
        <v>150</v>
      </c>
      <c r="P99" s="41">
        <f t="shared" si="4"/>
        <v>0</v>
      </c>
      <c r="Q99" s="16"/>
      <c r="R99" s="41">
        <f t="shared" si="5"/>
        <v>0</v>
      </c>
    </row>
    <row r="100" spans="1:18" x14ac:dyDescent="0.4">
      <c r="A100" s="61"/>
      <c r="B100" s="1" t="s">
        <v>73</v>
      </c>
      <c r="C100" s="8"/>
      <c r="D100" s="8"/>
      <c r="E100" s="8"/>
      <c r="F100" s="8"/>
      <c r="G100" s="8"/>
      <c r="H100" s="9"/>
      <c r="I100" s="1">
        <v>25</v>
      </c>
      <c r="J100" s="10"/>
      <c r="K100" s="17">
        <v>6403.1370000000006</v>
      </c>
      <c r="L100" s="19"/>
      <c r="M100" s="16"/>
      <c r="N100" s="6">
        <f t="shared" si="3"/>
        <v>0</v>
      </c>
      <c r="O100" s="42">
        <v>150</v>
      </c>
      <c r="P100" s="41">
        <f t="shared" si="4"/>
        <v>0</v>
      </c>
      <c r="Q100" s="16"/>
      <c r="R100" s="41">
        <f t="shared" si="5"/>
        <v>0</v>
      </c>
    </row>
    <row r="101" spans="1:18" x14ac:dyDescent="0.4">
      <c r="A101" s="56" t="s">
        <v>79</v>
      </c>
      <c r="B101" s="56"/>
      <c r="C101" s="8"/>
      <c r="D101" s="8"/>
      <c r="E101" s="8"/>
      <c r="F101" s="8"/>
      <c r="G101" s="8"/>
      <c r="H101" s="9"/>
      <c r="I101" s="1">
        <v>25</v>
      </c>
      <c r="J101" s="10"/>
      <c r="K101" s="17">
        <v>375000</v>
      </c>
      <c r="L101" s="19"/>
      <c r="M101" s="16"/>
      <c r="N101" s="6">
        <f t="shared" si="3"/>
        <v>0</v>
      </c>
      <c r="O101" s="42">
        <v>150</v>
      </c>
      <c r="P101" s="41">
        <f t="shared" si="4"/>
        <v>0</v>
      </c>
      <c r="Q101" s="16"/>
      <c r="R101" s="41">
        <f t="shared" si="5"/>
        <v>0</v>
      </c>
    </row>
    <row r="102" spans="1:18" ht="25.9" customHeight="1" x14ac:dyDescent="0.4">
      <c r="A102" s="57" t="s">
        <v>80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14">
        <f>SUM(K6:K101)</f>
        <v>1522905.2230000002</v>
      </c>
      <c r="M102" s="15" t="s">
        <v>81</v>
      </c>
      <c r="N102" s="14">
        <f>SUM(N6:N101)</f>
        <v>0</v>
      </c>
      <c r="O102" s="20"/>
      <c r="P102" s="22">
        <f>SUM(P6:P101)</f>
        <v>0</v>
      </c>
      <c r="Q102" s="20"/>
      <c r="R102" s="22">
        <f>SUM(R6:R101)</f>
        <v>0</v>
      </c>
    </row>
    <row r="103" spans="1:18" x14ac:dyDescent="0.4">
      <c r="A103" s="56" t="s">
        <v>114</v>
      </c>
      <c r="B103" s="56"/>
      <c r="C103" s="8"/>
      <c r="D103" s="8"/>
      <c r="E103" s="8"/>
      <c r="F103" s="8"/>
      <c r="G103" s="8"/>
      <c r="H103" s="9"/>
      <c r="I103" s="9"/>
      <c r="J103" s="10"/>
      <c r="K103" s="10"/>
      <c r="L103" s="19"/>
      <c r="M103" s="10"/>
      <c r="N103" s="10"/>
      <c r="O103" s="10"/>
      <c r="P103" s="10"/>
      <c r="Q103" s="10"/>
      <c r="R103" s="38"/>
    </row>
    <row r="104" spans="1:18" ht="25.9" customHeight="1" x14ac:dyDescent="0.4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14"/>
      <c r="M104" s="58" t="s">
        <v>113</v>
      </c>
      <c r="N104" s="59"/>
      <c r="O104" s="59"/>
      <c r="P104" s="59"/>
      <c r="Q104" s="60"/>
      <c r="R104" s="22">
        <f>SUM(R102:R103)</f>
        <v>0</v>
      </c>
    </row>
    <row r="106" spans="1:18" x14ac:dyDescent="0.4">
      <c r="O106" s="7" t="s">
        <v>126</v>
      </c>
    </row>
    <row r="107" spans="1:18" x14ac:dyDescent="0.4">
      <c r="O107" s="7" t="s">
        <v>127</v>
      </c>
    </row>
    <row r="108" spans="1:18" x14ac:dyDescent="0.4">
      <c r="O108" s="7" t="s">
        <v>132</v>
      </c>
    </row>
    <row r="109" spans="1:18" x14ac:dyDescent="0.4">
      <c r="O109" s="7" t="s">
        <v>131</v>
      </c>
    </row>
    <row r="110" spans="1:18" x14ac:dyDescent="0.4">
      <c r="O110" s="7" t="s">
        <v>115</v>
      </c>
    </row>
    <row r="111" spans="1:18" x14ac:dyDescent="0.4">
      <c r="O111" s="7" t="s">
        <v>116</v>
      </c>
    </row>
    <row r="112" spans="1:18" x14ac:dyDescent="0.4">
      <c r="O112" s="7" t="s">
        <v>121</v>
      </c>
    </row>
    <row r="113" spans="1:15" x14ac:dyDescent="0.4">
      <c r="A113" s="7"/>
      <c r="O113" s="7" t="s">
        <v>122</v>
      </c>
    </row>
    <row r="114" spans="1:15" x14ac:dyDescent="0.4">
      <c r="A114" s="7"/>
      <c r="O114" s="7" t="s">
        <v>123</v>
      </c>
    </row>
  </sheetData>
  <mergeCells count="42">
    <mergeCell ref="A103:B103"/>
    <mergeCell ref="A104:J104"/>
    <mergeCell ref="M104:Q104"/>
    <mergeCell ref="H19:H20"/>
    <mergeCell ref="H15:H17"/>
    <mergeCell ref="B6:B84"/>
    <mergeCell ref="A6:A92"/>
    <mergeCell ref="A93:A100"/>
    <mergeCell ref="A101:B101"/>
    <mergeCell ref="A102:J102"/>
    <mergeCell ref="H83:H84"/>
    <mergeCell ref="H80:H82"/>
    <mergeCell ref="H78:H79"/>
    <mergeCell ref="H76:H77"/>
    <mergeCell ref="H73:H74"/>
    <mergeCell ref="H68:H69"/>
    <mergeCell ref="H10:H13"/>
    <mergeCell ref="H6:H8"/>
    <mergeCell ref="H47:H52"/>
    <mergeCell ref="H41:H43"/>
    <mergeCell ref="H39:H40"/>
    <mergeCell ref="H33:H38"/>
    <mergeCell ref="H22:H25"/>
    <mergeCell ref="H66:H67"/>
    <mergeCell ref="H64:H65"/>
    <mergeCell ref="H60:H63"/>
    <mergeCell ref="H57:H59"/>
    <mergeCell ref="H53:H56"/>
    <mergeCell ref="Q4:R4"/>
    <mergeCell ref="O4:P4"/>
    <mergeCell ref="M4:N4"/>
    <mergeCell ref="K4:K5"/>
    <mergeCell ref="J4:J5"/>
    <mergeCell ref="D4:D5"/>
    <mergeCell ref="C4:C5"/>
    <mergeCell ref="B4:B5"/>
    <mergeCell ref="A4:A5"/>
    <mergeCell ref="I4:I5"/>
    <mergeCell ref="H4:H5"/>
    <mergeCell ref="G4:G5"/>
    <mergeCell ref="F4:F5"/>
    <mergeCell ref="E4:E5"/>
  </mergeCells>
  <phoneticPr fontId="2"/>
  <dataValidations count="1">
    <dataValidation type="list" allowBlank="1" showInputMessage="1" showErrorMessage="1" sqref="N5 P5 R5" xr:uid="{772EAEBF-C5BC-4A42-9374-77520D21D48A}">
      <formula1>"切り捨て,切り上げ,四捨五入,処理なし"</formula1>
    </dataValidation>
  </dataValidations>
  <pageMargins left="0.7" right="0.7" top="0.75" bottom="0.75" header="0.3" footer="0.3"/>
  <pageSetup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A1907-FF62-4B93-ABF4-062322B68D40}">
  <sheetPr>
    <pageSetUpPr fitToPage="1"/>
  </sheetPr>
  <dimension ref="A1:H35"/>
  <sheetViews>
    <sheetView tabSelected="1" zoomScale="80" zoomScaleNormal="80" workbookViewId="0">
      <selection activeCell="R27" sqref="R27"/>
    </sheetView>
  </sheetViews>
  <sheetFormatPr defaultColWidth="8.75" defaultRowHeight="15.75" x14ac:dyDescent="0.25"/>
  <cols>
    <col min="1" max="1" width="4.75" style="33" bestFit="1" customWidth="1"/>
    <col min="2" max="2" width="24.375" style="33" customWidth="1"/>
    <col min="3" max="3" width="17" style="33" bestFit="1" customWidth="1"/>
    <col min="4" max="4" width="9.75" style="33" bestFit="1" customWidth="1"/>
    <col min="5" max="5" width="5.25" style="33" customWidth="1"/>
    <col min="6" max="6" width="16.125" style="33" customWidth="1"/>
    <col min="7" max="7" width="18.5" style="33" bestFit="1" customWidth="1"/>
    <col min="8" max="8" width="17.875" style="33" customWidth="1"/>
    <col min="9" max="16384" width="8.75" style="33"/>
  </cols>
  <sheetData>
    <row r="1" spans="1:8" ht="35.65" customHeight="1" x14ac:dyDescent="0.25">
      <c r="B1" s="27" t="s">
        <v>128</v>
      </c>
    </row>
    <row r="3" spans="1:8" ht="35.65" customHeight="1" x14ac:dyDescent="0.25">
      <c r="A3" s="11"/>
      <c r="B3" s="27" t="s">
        <v>90</v>
      </c>
      <c r="C3" s="7"/>
      <c r="D3" s="7"/>
      <c r="E3" s="7"/>
    </row>
    <row r="4" spans="1:8" x14ac:dyDescent="0.25">
      <c r="A4" s="35" t="s">
        <v>107</v>
      </c>
      <c r="B4" s="67" t="s">
        <v>108</v>
      </c>
      <c r="C4" s="56"/>
      <c r="D4" s="29" t="s">
        <v>109</v>
      </c>
      <c r="E4" s="65" t="s">
        <v>124</v>
      </c>
      <c r="F4" s="66"/>
      <c r="G4" s="29" t="s">
        <v>125</v>
      </c>
      <c r="H4" s="29" t="s">
        <v>83</v>
      </c>
    </row>
    <row r="5" spans="1:8" x14ac:dyDescent="0.25">
      <c r="A5" s="1">
        <v>1</v>
      </c>
      <c r="B5" s="72" t="s">
        <v>91</v>
      </c>
      <c r="C5" s="1" t="s">
        <v>92</v>
      </c>
      <c r="D5" s="62">
        <v>4</v>
      </c>
      <c r="E5" s="30" t="s">
        <v>110</v>
      </c>
      <c r="F5" s="39"/>
      <c r="G5" s="40"/>
      <c r="H5" s="21">
        <f>F5*G5</f>
        <v>0</v>
      </c>
    </row>
    <row r="6" spans="1:8" x14ac:dyDescent="0.25">
      <c r="A6" s="1">
        <v>2</v>
      </c>
      <c r="B6" s="73"/>
      <c r="C6" s="1" t="s">
        <v>93</v>
      </c>
      <c r="D6" s="63"/>
      <c r="E6" s="31" t="s">
        <v>111</v>
      </c>
      <c r="F6" s="39"/>
      <c r="G6" s="40"/>
      <c r="H6" s="21">
        <f t="shared" ref="H6:H28" si="0">F6*G6</f>
        <v>0</v>
      </c>
    </row>
    <row r="7" spans="1:8" x14ac:dyDescent="0.25">
      <c r="A7" s="1">
        <v>3</v>
      </c>
      <c r="B7" s="73"/>
      <c r="C7" s="1" t="s">
        <v>94</v>
      </c>
      <c r="D7" s="64"/>
      <c r="E7" s="31" t="s">
        <v>112</v>
      </c>
      <c r="F7" s="39"/>
      <c r="G7" s="40"/>
      <c r="H7" s="21">
        <f t="shared" si="0"/>
        <v>0</v>
      </c>
    </row>
    <row r="8" spans="1:8" x14ac:dyDescent="0.25">
      <c r="A8" s="1">
        <v>4</v>
      </c>
      <c r="B8" s="73"/>
      <c r="C8" s="1" t="s">
        <v>95</v>
      </c>
      <c r="D8" s="62">
        <v>16</v>
      </c>
      <c r="E8" s="30" t="s">
        <v>110</v>
      </c>
      <c r="F8" s="39"/>
      <c r="G8" s="40"/>
      <c r="H8" s="21">
        <f t="shared" si="0"/>
        <v>0</v>
      </c>
    </row>
    <row r="9" spans="1:8" x14ac:dyDescent="0.25">
      <c r="A9" s="68">
        <v>5</v>
      </c>
      <c r="B9" s="73"/>
      <c r="C9" s="72" t="s">
        <v>96</v>
      </c>
      <c r="D9" s="63"/>
      <c r="E9" s="31" t="s">
        <v>111</v>
      </c>
      <c r="F9" s="39"/>
      <c r="G9" s="40"/>
      <c r="H9" s="21">
        <f t="shared" si="0"/>
        <v>0</v>
      </c>
    </row>
    <row r="10" spans="1:8" x14ac:dyDescent="0.25">
      <c r="A10" s="64"/>
      <c r="B10" s="73"/>
      <c r="C10" s="76"/>
      <c r="D10" s="64"/>
      <c r="E10" s="31" t="s">
        <v>112</v>
      </c>
      <c r="F10" s="39"/>
      <c r="G10" s="40"/>
      <c r="H10" s="21">
        <f t="shared" si="0"/>
        <v>0</v>
      </c>
    </row>
    <row r="11" spans="1:8" x14ac:dyDescent="0.25">
      <c r="A11" s="68">
        <v>6</v>
      </c>
      <c r="B11" s="73"/>
      <c r="C11" s="68" t="s">
        <v>97</v>
      </c>
      <c r="D11" s="62">
        <v>6</v>
      </c>
      <c r="E11" s="30" t="s">
        <v>110</v>
      </c>
      <c r="F11" s="39"/>
      <c r="G11" s="40"/>
      <c r="H11" s="21">
        <f t="shared" si="0"/>
        <v>0</v>
      </c>
    </row>
    <row r="12" spans="1:8" x14ac:dyDescent="0.25">
      <c r="A12" s="63"/>
      <c r="B12" s="73"/>
      <c r="C12" s="63"/>
      <c r="D12" s="63"/>
      <c r="E12" s="31" t="s">
        <v>111</v>
      </c>
      <c r="F12" s="39"/>
      <c r="G12" s="40"/>
      <c r="H12" s="21">
        <f t="shared" si="0"/>
        <v>0</v>
      </c>
    </row>
    <row r="13" spans="1:8" x14ac:dyDescent="0.25">
      <c r="A13" s="64"/>
      <c r="B13" s="73"/>
      <c r="C13" s="64"/>
      <c r="D13" s="64"/>
      <c r="E13" s="31" t="s">
        <v>112</v>
      </c>
      <c r="F13" s="39"/>
      <c r="G13" s="40"/>
      <c r="H13" s="21">
        <f t="shared" si="0"/>
        <v>0</v>
      </c>
    </row>
    <row r="14" spans="1:8" x14ac:dyDescent="0.25">
      <c r="A14" s="68">
        <v>7</v>
      </c>
      <c r="B14" s="73"/>
      <c r="C14" s="68" t="s">
        <v>98</v>
      </c>
      <c r="D14" s="62">
        <v>6</v>
      </c>
      <c r="E14" s="30" t="s">
        <v>110</v>
      </c>
      <c r="F14" s="39"/>
      <c r="G14" s="40"/>
      <c r="H14" s="21">
        <f t="shared" si="0"/>
        <v>0</v>
      </c>
    </row>
    <row r="15" spans="1:8" x14ac:dyDescent="0.25">
      <c r="A15" s="63"/>
      <c r="B15" s="73"/>
      <c r="C15" s="63"/>
      <c r="D15" s="63"/>
      <c r="E15" s="31" t="s">
        <v>111</v>
      </c>
      <c r="F15" s="39"/>
      <c r="G15" s="40"/>
      <c r="H15" s="21">
        <f t="shared" si="0"/>
        <v>0</v>
      </c>
    </row>
    <row r="16" spans="1:8" x14ac:dyDescent="0.25">
      <c r="A16" s="64"/>
      <c r="B16" s="73"/>
      <c r="C16" s="64"/>
      <c r="D16" s="64"/>
      <c r="E16" s="31" t="s">
        <v>112</v>
      </c>
      <c r="F16" s="39"/>
      <c r="G16" s="40"/>
      <c r="H16" s="21">
        <f t="shared" si="0"/>
        <v>0</v>
      </c>
    </row>
    <row r="17" spans="1:8" x14ac:dyDescent="0.25">
      <c r="A17" s="68">
        <v>8</v>
      </c>
      <c r="B17" s="74"/>
      <c r="C17" s="68" t="s">
        <v>99</v>
      </c>
      <c r="D17" s="62">
        <v>1</v>
      </c>
      <c r="E17" s="30" t="s">
        <v>110</v>
      </c>
      <c r="F17" s="39"/>
      <c r="G17" s="40"/>
      <c r="H17" s="21">
        <f t="shared" si="0"/>
        <v>0</v>
      </c>
    </row>
    <row r="18" spans="1:8" x14ac:dyDescent="0.25">
      <c r="A18" s="63"/>
      <c r="B18" s="74"/>
      <c r="C18" s="63"/>
      <c r="D18" s="63"/>
      <c r="E18" s="31" t="s">
        <v>111</v>
      </c>
      <c r="F18" s="39"/>
      <c r="G18" s="40"/>
      <c r="H18" s="21">
        <f t="shared" si="0"/>
        <v>0</v>
      </c>
    </row>
    <row r="19" spans="1:8" x14ac:dyDescent="0.25">
      <c r="A19" s="64"/>
      <c r="B19" s="75"/>
      <c r="C19" s="64"/>
      <c r="D19" s="64"/>
      <c r="E19" s="31" t="s">
        <v>112</v>
      </c>
      <c r="F19" s="39"/>
      <c r="G19" s="40"/>
      <c r="H19" s="21">
        <f t="shared" si="0"/>
        <v>0</v>
      </c>
    </row>
    <row r="20" spans="1:8" x14ac:dyDescent="0.25">
      <c r="A20" s="1">
        <v>9</v>
      </c>
      <c r="B20" s="72" t="s">
        <v>100</v>
      </c>
      <c r="C20" s="1" t="s">
        <v>101</v>
      </c>
      <c r="D20" s="62">
        <v>5.25</v>
      </c>
      <c r="E20" s="30" t="s">
        <v>110</v>
      </c>
      <c r="F20" s="39"/>
      <c r="G20" s="40"/>
      <c r="H20" s="21">
        <f t="shared" si="0"/>
        <v>0</v>
      </c>
    </row>
    <row r="21" spans="1:8" x14ac:dyDescent="0.25">
      <c r="A21" s="1">
        <v>10</v>
      </c>
      <c r="B21" s="73"/>
      <c r="C21" s="1" t="s">
        <v>102</v>
      </c>
      <c r="D21" s="63"/>
      <c r="E21" s="31" t="s">
        <v>111</v>
      </c>
      <c r="F21" s="39"/>
      <c r="G21" s="40"/>
      <c r="H21" s="21">
        <f t="shared" si="0"/>
        <v>0</v>
      </c>
    </row>
    <row r="22" spans="1:8" x14ac:dyDescent="0.25">
      <c r="A22" s="1">
        <v>11</v>
      </c>
      <c r="B22" s="76"/>
      <c r="C22" s="1" t="s">
        <v>103</v>
      </c>
      <c r="D22" s="64"/>
      <c r="E22" s="31" t="s">
        <v>112</v>
      </c>
      <c r="F22" s="39"/>
      <c r="G22" s="40"/>
      <c r="H22" s="21">
        <f t="shared" si="0"/>
        <v>0</v>
      </c>
    </row>
    <row r="23" spans="1:8" x14ac:dyDescent="0.25">
      <c r="A23" s="68">
        <v>12</v>
      </c>
      <c r="B23" s="72" t="s">
        <v>104</v>
      </c>
      <c r="C23" s="68" t="s">
        <v>105</v>
      </c>
      <c r="D23" s="62">
        <v>4</v>
      </c>
      <c r="E23" s="30" t="s">
        <v>110</v>
      </c>
      <c r="F23" s="39"/>
      <c r="G23" s="40"/>
      <c r="H23" s="21">
        <f t="shared" si="0"/>
        <v>0</v>
      </c>
    </row>
    <row r="24" spans="1:8" x14ac:dyDescent="0.25">
      <c r="A24" s="78"/>
      <c r="B24" s="77"/>
      <c r="C24" s="63"/>
      <c r="D24" s="63"/>
      <c r="E24" s="31" t="s">
        <v>111</v>
      </c>
      <c r="F24" s="39"/>
      <c r="G24" s="40"/>
      <c r="H24" s="21">
        <f t="shared" si="0"/>
        <v>0</v>
      </c>
    </row>
    <row r="25" spans="1:8" x14ac:dyDescent="0.25">
      <c r="A25" s="78"/>
      <c r="B25" s="77"/>
      <c r="C25" s="64"/>
      <c r="D25" s="64"/>
      <c r="E25" s="31" t="s">
        <v>112</v>
      </c>
      <c r="F25" s="39"/>
      <c r="G25" s="40"/>
      <c r="H25" s="21">
        <f t="shared" si="0"/>
        <v>0</v>
      </c>
    </row>
    <row r="26" spans="1:8" x14ac:dyDescent="0.25">
      <c r="A26" s="78"/>
      <c r="B26" s="77"/>
      <c r="C26" s="68" t="s">
        <v>106</v>
      </c>
      <c r="D26" s="62">
        <v>12</v>
      </c>
      <c r="E26" s="30" t="s">
        <v>110</v>
      </c>
      <c r="F26" s="39"/>
      <c r="G26" s="40"/>
      <c r="H26" s="21">
        <f t="shared" si="0"/>
        <v>0</v>
      </c>
    </row>
    <row r="27" spans="1:8" x14ac:dyDescent="0.25">
      <c r="A27" s="78"/>
      <c r="B27" s="77"/>
      <c r="C27" s="63"/>
      <c r="D27" s="63"/>
      <c r="E27" s="31" t="s">
        <v>111</v>
      </c>
      <c r="F27" s="39"/>
      <c r="G27" s="40"/>
      <c r="H27" s="21">
        <f t="shared" si="0"/>
        <v>0</v>
      </c>
    </row>
    <row r="28" spans="1:8" x14ac:dyDescent="0.25">
      <c r="A28" s="64"/>
      <c r="B28" s="76"/>
      <c r="C28" s="64"/>
      <c r="D28" s="64"/>
      <c r="E28" s="31" t="s">
        <v>112</v>
      </c>
      <c r="F28" s="39"/>
      <c r="G28" s="40"/>
      <c r="H28" s="21">
        <f t="shared" si="0"/>
        <v>0</v>
      </c>
    </row>
    <row r="29" spans="1:8" ht="18.75" x14ac:dyDescent="0.25">
      <c r="A29" s="69" t="s">
        <v>80</v>
      </c>
      <c r="B29" s="70"/>
      <c r="C29" s="70"/>
      <c r="D29" s="70"/>
      <c r="E29" s="70"/>
      <c r="F29" s="71"/>
      <c r="G29" s="37">
        <f>SUM(G5:G28)</f>
        <v>0</v>
      </c>
      <c r="H29" s="22">
        <f>SUM(H5:H28)</f>
        <v>0</v>
      </c>
    </row>
    <row r="30" spans="1:8" x14ac:dyDescent="0.25">
      <c r="D30" s="36"/>
      <c r="E30" s="32" t="s">
        <v>129</v>
      </c>
    </row>
    <row r="31" spans="1:8" x14ac:dyDescent="0.25">
      <c r="E31" s="34" t="s">
        <v>117</v>
      </c>
    </row>
    <row r="32" spans="1:8" x14ac:dyDescent="0.25">
      <c r="E32" s="34" t="s">
        <v>130</v>
      </c>
    </row>
    <row r="33" spans="1:8" x14ac:dyDescent="0.25">
      <c r="E33" s="33" t="s">
        <v>133</v>
      </c>
    </row>
    <row r="35" spans="1:8" ht="18.75" x14ac:dyDescent="0.25">
      <c r="A35" s="69" t="s">
        <v>134</v>
      </c>
      <c r="B35" s="70"/>
      <c r="C35" s="70"/>
      <c r="D35" s="70"/>
      <c r="E35" s="70"/>
      <c r="F35" s="71"/>
      <c r="G35" s="37" t="s">
        <v>135</v>
      </c>
      <c r="H35" s="22">
        <f>'入札金額算出シート(1)'!R104+'入札金額算出シート(2)'!H29</f>
        <v>0</v>
      </c>
    </row>
  </sheetData>
  <mergeCells count="26">
    <mergeCell ref="A35:F35"/>
    <mergeCell ref="A29:F29"/>
    <mergeCell ref="A9:A10"/>
    <mergeCell ref="D11:D13"/>
    <mergeCell ref="C11:C13"/>
    <mergeCell ref="A11:A13"/>
    <mergeCell ref="B5:B19"/>
    <mergeCell ref="A17:A19"/>
    <mergeCell ref="A14:A16"/>
    <mergeCell ref="C14:C16"/>
    <mergeCell ref="C17:C19"/>
    <mergeCell ref="B20:B22"/>
    <mergeCell ref="B23:B28"/>
    <mergeCell ref="A23:A28"/>
    <mergeCell ref="D5:D7"/>
    <mergeCell ref="D8:D10"/>
    <mergeCell ref="C9:C10"/>
    <mergeCell ref="D17:D19"/>
    <mergeCell ref="D14:D16"/>
    <mergeCell ref="E4:F4"/>
    <mergeCell ref="B4:C4"/>
    <mergeCell ref="C26:C28"/>
    <mergeCell ref="D26:D28"/>
    <mergeCell ref="D23:D25"/>
    <mergeCell ref="C23:C25"/>
    <mergeCell ref="D20:D22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入札金額算出シート(1)</vt:lpstr>
      <vt:lpstr>入札金額算出シート(2)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和生</dc:creator>
  <cp:lastModifiedBy>田口　直也</cp:lastModifiedBy>
  <cp:lastPrinted>2024-10-22T08:51:53Z</cp:lastPrinted>
  <dcterms:created xsi:type="dcterms:W3CDTF">2015-06-05T18:17:20Z</dcterms:created>
  <dcterms:modified xsi:type="dcterms:W3CDTF">2024-10-28T05:31:01Z</dcterms:modified>
</cp:coreProperties>
</file>